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ata\Excel_data\"/>
    </mc:Choice>
  </mc:AlternateContent>
  <bookViews>
    <workbookView xWindow="0" yWindow="75" windowWidth="16575" windowHeight="12030"/>
  </bookViews>
  <sheets>
    <sheet name="DXCC Check list" sheetId="1" r:id="rId1"/>
    <sheet name="Endorsment List" sheetId="4" r:id="rId2"/>
    <sheet name="Endorsement List 2" sheetId="2" r:id="rId3"/>
  </sheets>
  <definedNames>
    <definedName name="_xlnm.Print_Titles" localSheetId="0">'DXCC Check list'!$1:$2</definedName>
    <definedName name="_xlnm.Print_Titles" localSheetId="2">'Endorsement List 2'!$1:$9</definedName>
    <definedName name="_xlnm.Print_Titles" localSheetId="1">'Endorsment List'!$1:$9</definedName>
  </definedNames>
  <calcPr calcId="152511" calcMode="autoNoTable" iterate="1" iterateCount="1" iterateDelta="0"/>
</workbook>
</file>

<file path=xl/calcChain.xml><?xml version="1.0" encoding="utf-8"?>
<calcChain xmlns="http://schemas.openxmlformats.org/spreadsheetml/2006/main">
  <c r="I62" i="4" l="1"/>
  <c r="E64" i="4"/>
  <c r="J62" i="4"/>
  <c r="E65" i="4" s="1"/>
  <c r="K62" i="4"/>
  <c r="E66" i="4" s="1"/>
  <c r="L62" i="4"/>
  <c r="M62" i="4"/>
  <c r="E68" i="4" s="1"/>
  <c r="N62" i="4"/>
  <c r="O62" i="4"/>
  <c r="P62" i="4"/>
  <c r="R62" i="4"/>
  <c r="E73" i="4" s="1"/>
  <c r="S62" i="4"/>
  <c r="T62" i="4"/>
  <c r="U62" i="4"/>
  <c r="G66" i="4"/>
  <c r="V62" i="4"/>
  <c r="B63" i="4"/>
  <c r="C63" i="4"/>
  <c r="G64" i="4"/>
  <c r="G65" i="4"/>
  <c r="G67" i="4"/>
  <c r="E69" i="4"/>
  <c r="E70" i="4"/>
  <c r="E71" i="4"/>
  <c r="C63" i="2"/>
  <c r="B63" i="2"/>
  <c r="V62" i="2"/>
  <c r="G67" i="2" s="1"/>
  <c r="G65" i="2"/>
  <c r="G64" i="2"/>
  <c r="M62" i="2"/>
  <c r="J62" i="2"/>
  <c r="E70" i="2"/>
  <c r="U62" i="2"/>
  <c r="G66" i="2" s="1"/>
  <c r="T62" i="2"/>
  <c r="S62" i="2"/>
  <c r="E68" i="2"/>
  <c r="E65" i="2"/>
  <c r="I62" i="2"/>
  <c r="E64" i="2"/>
  <c r="K62" i="2"/>
  <c r="E66" i="2"/>
  <c r="L62" i="2"/>
  <c r="E67" i="2"/>
  <c r="N62" i="2"/>
  <c r="E69" i="2"/>
  <c r="O62" i="2"/>
  <c r="P62" i="2"/>
  <c r="E71" i="2"/>
  <c r="R62" i="2"/>
  <c r="E73" i="2" s="1"/>
  <c r="T343" i="1"/>
  <c r="F345" i="1"/>
  <c r="G345" i="1"/>
  <c r="H345" i="1"/>
  <c r="I345" i="1"/>
  <c r="J345" i="1"/>
  <c r="T345" i="1" s="1"/>
  <c r="K345" i="1"/>
  <c r="L345" i="1"/>
  <c r="M345" i="1"/>
  <c r="N345" i="1"/>
  <c r="O345" i="1"/>
  <c r="P345" i="1"/>
  <c r="Q345" i="1"/>
  <c r="R345" i="1"/>
  <c r="S345" i="1"/>
  <c r="S346" i="1" s="1"/>
  <c r="S347" i="1" s="1"/>
  <c r="B346" i="1"/>
  <c r="F346" i="1"/>
  <c r="F347" i="1" s="1"/>
  <c r="G346" i="1"/>
  <c r="H346" i="1"/>
  <c r="H347" i="1"/>
  <c r="I346" i="1"/>
  <c r="J346" i="1"/>
  <c r="J347" i="1"/>
  <c r="K346" i="1"/>
  <c r="K347" i="1" s="1"/>
  <c r="K349" i="1" s="1"/>
  <c r="L346" i="1"/>
  <c r="M346" i="1"/>
  <c r="N346" i="1"/>
  <c r="O346" i="1"/>
  <c r="O347" i="1" s="1"/>
  <c r="O349" i="1" s="1"/>
  <c r="P346" i="1"/>
  <c r="P347" i="1" s="1"/>
  <c r="P349" i="1" s="1"/>
  <c r="Q346" i="1"/>
  <c r="Q347" i="1"/>
  <c r="Q349" i="1"/>
  <c r="R346" i="1"/>
  <c r="R347" i="1" s="1"/>
  <c r="R349" i="1" s="1"/>
  <c r="F348" i="1"/>
  <c r="G348" i="1"/>
  <c r="H348" i="1"/>
  <c r="I348" i="1"/>
  <c r="K348" i="1"/>
  <c r="L348" i="1"/>
  <c r="M348" i="1"/>
  <c r="N348" i="1"/>
  <c r="O348" i="1"/>
  <c r="P348" i="1"/>
  <c r="Q348" i="1"/>
  <c r="R348" i="1"/>
  <c r="Q62" i="2"/>
  <c r="E72" i="2"/>
  <c r="E67" i="4"/>
  <c r="N347" i="1"/>
  <c r="N349" i="1" s="1"/>
  <c r="G347" i="1"/>
  <c r="L347" i="1"/>
  <c r="L349" i="1" s="1"/>
  <c r="M347" i="1"/>
  <c r="M349" i="1"/>
  <c r="I347" i="1"/>
  <c r="T346" i="1" l="1"/>
  <c r="Q62" i="4"/>
  <c r="E72" i="4" s="1"/>
</calcChain>
</file>

<file path=xl/sharedStrings.xml><?xml version="1.0" encoding="utf-8"?>
<sst xmlns="http://schemas.openxmlformats.org/spreadsheetml/2006/main" count="1430" uniqueCount="1098">
  <si>
    <t>Beam</t>
  </si>
  <si>
    <t>現存＝</t>
  </si>
  <si>
    <t>Deleted Country</t>
  </si>
  <si>
    <t>PREFIX</t>
  </si>
  <si>
    <t>1A0KM</t>
  </si>
  <si>
    <t>3A</t>
  </si>
  <si>
    <t>3B6,7</t>
  </si>
  <si>
    <t>3B8</t>
  </si>
  <si>
    <t>3B9</t>
  </si>
  <si>
    <t>3C</t>
  </si>
  <si>
    <t>3C0</t>
  </si>
  <si>
    <t>3D2</t>
  </si>
  <si>
    <t>3D2/Con</t>
  </si>
  <si>
    <t>3D2/Rot</t>
  </si>
  <si>
    <t>3DA</t>
  </si>
  <si>
    <t>3V</t>
  </si>
  <si>
    <t>3W</t>
  </si>
  <si>
    <t>3X</t>
  </si>
  <si>
    <t>3Y</t>
  </si>
  <si>
    <t>3Y1</t>
  </si>
  <si>
    <t>4J,K</t>
  </si>
  <si>
    <t>4L</t>
  </si>
  <si>
    <t>4S</t>
  </si>
  <si>
    <t>4U1ITU</t>
  </si>
  <si>
    <t>4U1UN</t>
  </si>
  <si>
    <t>4W</t>
  </si>
  <si>
    <t>4X,Z</t>
  </si>
  <si>
    <t>5A</t>
  </si>
  <si>
    <t>5B</t>
  </si>
  <si>
    <t>5H</t>
  </si>
  <si>
    <t>5N</t>
  </si>
  <si>
    <t>5R</t>
  </si>
  <si>
    <t>5T</t>
  </si>
  <si>
    <t>5U</t>
  </si>
  <si>
    <t>5V</t>
  </si>
  <si>
    <t>5W</t>
  </si>
  <si>
    <t>5X</t>
  </si>
  <si>
    <t>5Z</t>
  </si>
  <si>
    <t>6W</t>
  </si>
  <si>
    <t>6Y</t>
  </si>
  <si>
    <t>7O</t>
  </si>
  <si>
    <t>7P</t>
  </si>
  <si>
    <t>7Q</t>
  </si>
  <si>
    <t>7X</t>
  </si>
  <si>
    <t>8P</t>
  </si>
  <si>
    <t>8Q</t>
  </si>
  <si>
    <t>8R</t>
  </si>
  <si>
    <t>9A</t>
  </si>
  <si>
    <t>9G</t>
  </si>
  <si>
    <t>9H</t>
  </si>
  <si>
    <t>9J</t>
  </si>
  <si>
    <t>9K</t>
  </si>
  <si>
    <t>9L</t>
  </si>
  <si>
    <t>9M2,4</t>
  </si>
  <si>
    <t>9M6,8</t>
  </si>
  <si>
    <t>9N</t>
  </si>
  <si>
    <t>9Q</t>
  </si>
  <si>
    <t>9U</t>
  </si>
  <si>
    <t>9V</t>
  </si>
  <si>
    <t>9X</t>
  </si>
  <si>
    <t>9Y</t>
  </si>
  <si>
    <t>A2</t>
  </si>
  <si>
    <t>A3</t>
  </si>
  <si>
    <t>A4</t>
  </si>
  <si>
    <t>A5</t>
  </si>
  <si>
    <t>A6</t>
  </si>
  <si>
    <t>A7</t>
  </si>
  <si>
    <t>A9</t>
  </si>
  <si>
    <t>AP</t>
  </si>
  <si>
    <t>BS7</t>
  </si>
  <si>
    <t>BU-BX</t>
  </si>
  <si>
    <t>BV9</t>
  </si>
  <si>
    <t>BA-BL, BR-BT, BY,BZ</t>
  </si>
  <si>
    <t>C2</t>
  </si>
  <si>
    <t>C3</t>
  </si>
  <si>
    <t>C5</t>
  </si>
  <si>
    <t>C6</t>
  </si>
  <si>
    <t>C9</t>
  </si>
  <si>
    <t>CE</t>
  </si>
  <si>
    <t>CE0/E</t>
  </si>
  <si>
    <t>CE0/S</t>
  </si>
  <si>
    <t>CE9</t>
  </si>
  <si>
    <t>CM,CO</t>
  </si>
  <si>
    <t>CN</t>
  </si>
  <si>
    <t>CP</t>
  </si>
  <si>
    <t>CT</t>
  </si>
  <si>
    <t>CT3</t>
  </si>
  <si>
    <t>CU</t>
  </si>
  <si>
    <t>CX</t>
  </si>
  <si>
    <t>CY0</t>
  </si>
  <si>
    <t>CY9</t>
  </si>
  <si>
    <t>D2</t>
  </si>
  <si>
    <t>D4</t>
  </si>
  <si>
    <t>D6</t>
  </si>
  <si>
    <t>DL</t>
  </si>
  <si>
    <t>DU</t>
  </si>
  <si>
    <t>E3</t>
  </si>
  <si>
    <t>E4</t>
  </si>
  <si>
    <t>EA</t>
  </si>
  <si>
    <t>EA6</t>
  </si>
  <si>
    <t>EA8</t>
  </si>
  <si>
    <t>EA9</t>
  </si>
  <si>
    <t>EI</t>
  </si>
  <si>
    <t>EK</t>
  </si>
  <si>
    <t>EL</t>
  </si>
  <si>
    <t>EP</t>
  </si>
  <si>
    <t>ER</t>
  </si>
  <si>
    <t>ES</t>
  </si>
  <si>
    <t>ET</t>
  </si>
  <si>
    <t>EU,V,W</t>
  </si>
  <si>
    <t>EX</t>
  </si>
  <si>
    <t>EY</t>
  </si>
  <si>
    <t>EZ</t>
  </si>
  <si>
    <t>F</t>
  </si>
  <si>
    <t>FG</t>
  </si>
  <si>
    <t>FH</t>
  </si>
  <si>
    <t>FK</t>
  </si>
  <si>
    <t>FK0/C</t>
  </si>
  <si>
    <t>FM</t>
  </si>
  <si>
    <t>FO</t>
  </si>
  <si>
    <t>FO/A</t>
  </si>
  <si>
    <t>FO/M</t>
  </si>
  <si>
    <t>FO/C</t>
  </si>
  <si>
    <t>FP</t>
  </si>
  <si>
    <t>FR</t>
  </si>
  <si>
    <t>FR/G</t>
  </si>
  <si>
    <t>FR/J,E</t>
  </si>
  <si>
    <t>FR/T</t>
  </si>
  <si>
    <t>FS</t>
  </si>
  <si>
    <t>FT/W</t>
  </si>
  <si>
    <t>FT/X</t>
  </si>
  <si>
    <t>FT/Z</t>
  </si>
  <si>
    <t>FW</t>
  </si>
  <si>
    <t>FY</t>
  </si>
  <si>
    <t>G,MAB2</t>
  </si>
  <si>
    <t>GD,GT</t>
  </si>
  <si>
    <t>GI,GN</t>
  </si>
  <si>
    <t>GJ,GH</t>
  </si>
  <si>
    <t>GM,GS</t>
  </si>
  <si>
    <t>GU,GP</t>
  </si>
  <si>
    <t>GW,GC</t>
  </si>
  <si>
    <t>H4</t>
  </si>
  <si>
    <t>H40</t>
  </si>
  <si>
    <t>HA,HG</t>
  </si>
  <si>
    <t>HB9</t>
  </si>
  <si>
    <t>HB0</t>
  </si>
  <si>
    <t>HC</t>
  </si>
  <si>
    <t>HC8</t>
  </si>
  <si>
    <t>HH</t>
  </si>
  <si>
    <t>HI</t>
  </si>
  <si>
    <t>HK</t>
  </si>
  <si>
    <t>HK0/Mal</t>
  </si>
  <si>
    <t>HL</t>
  </si>
  <si>
    <t>HP</t>
  </si>
  <si>
    <t>HR</t>
  </si>
  <si>
    <t>HS</t>
  </si>
  <si>
    <t>HV</t>
  </si>
  <si>
    <t>HZ</t>
  </si>
  <si>
    <t>I</t>
  </si>
  <si>
    <t>IM,IS0</t>
  </si>
  <si>
    <t>J2</t>
  </si>
  <si>
    <t>J3</t>
  </si>
  <si>
    <t>J5</t>
  </si>
  <si>
    <t>J6</t>
  </si>
  <si>
    <t>J7</t>
  </si>
  <si>
    <t>J8</t>
  </si>
  <si>
    <t>JA</t>
  </si>
  <si>
    <t>JD1/Mi</t>
  </si>
  <si>
    <t>JD1/Oga</t>
  </si>
  <si>
    <t>JT</t>
  </si>
  <si>
    <t>JW</t>
  </si>
  <si>
    <t>JX</t>
  </si>
  <si>
    <t>JY</t>
  </si>
  <si>
    <t>KG4</t>
  </si>
  <si>
    <t>KH0</t>
  </si>
  <si>
    <t>KH1</t>
  </si>
  <si>
    <t>KH2</t>
  </si>
  <si>
    <t>HK3</t>
  </si>
  <si>
    <t>KH4</t>
  </si>
  <si>
    <t>KH5</t>
  </si>
  <si>
    <t>KH5K</t>
  </si>
  <si>
    <t>KH6,7</t>
  </si>
  <si>
    <t>KH7K</t>
  </si>
  <si>
    <t>KH8</t>
  </si>
  <si>
    <t>KH9</t>
  </si>
  <si>
    <t>KL7</t>
  </si>
  <si>
    <t>KP1</t>
  </si>
  <si>
    <t>KP2</t>
  </si>
  <si>
    <t>KP4</t>
  </si>
  <si>
    <t>KP5</t>
  </si>
  <si>
    <t>LA</t>
  </si>
  <si>
    <t>LU</t>
  </si>
  <si>
    <t>LX</t>
  </si>
  <si>
    <t>LY</t>
  </si>
  <si>
    <t>LZ</t>
  </si>
  <si>
    <t>OA</t>
  </si>
  <si>
    <t>OD</t>
  </si>
  <si>
    <t>OE</t>
  </si>
  <si>
    <t>OH</t>
  </si>
  <si>
    <t>OH0</t>
  </si>
  <si>
    <t>OJ0</t>
  </si>
  <si>
    <t>OK</t>
  </si>
  <si>
    <t>OM</t>
  </si>
  <si>
    <t>ON</t>
  </si>
  <si>
    <t>OX</t>
  </si>
  <si>
    <t>OY</t>
  </si>
  <si>
    <t>OZ</t>
  </si>
  <si>
    <t>P2</t>
  </si>
  <si>
    <t>P4</t>
  </si>
  <si>
    <t>P5</t>
  </si>
  <si>
    <t>PA</t>
  </si>
  <si>
    <t>PY</t>
  </si>
  <si>
    <t>PY0/Fer</t>
  </si>
  <si>
    <t>PY0/StP</t>
  </si>
  <si>
    <t>PY0/Tri</t>
  </si>
  <si>
    <t>PZ</t>
  </si>
  <si>
    <t>R1F</t>
  </si>
  <si>
    <t>R1M</t>
  </si>
  <si>
    <t>S0</t>
  </si>
  <si>
    <t>S2</t>
  </si>
  <si>
    <t>S5</t>
  </si>
  <si>
    <t>S7</t>
  </si>
  <si>
    <t>S9</t>
  </si>
  <si>
    <t>SM</t>
  </si>
  <si>
    <t>SP</t>
  </si>
  <si>
    <t>ST</t>
  </si>
  <si>
    <t>SU</t>
  </si>
  <si>
    <t>SV</t>
  </si>
  <si>
    <t>SV/A</t>
  </si>
  <si>
    <t>SV5</t>
  </si>
  <si>
    <t>SV9</t>
  </si>
  <si>
    <t>T2</t>
  </si>
  <si>
    <t>T30</t>
  </si>
  <si>
    <t>T31</t>
  </si>
  <si>
    <t>T32</t>
  </si>
  <si>
    <t>T33</t>
  </si>
  <si>
    <t>T5</t>
  </si>
  <si>
    <t>T8</t>
  </si>
  <si>
    <t>TA</t>
  </si>
  <si>
    <t>TF</t>
  </si>
  <si>
    <t>TG</t>
  </si>
  <si>
    <t>TI</t>
  </si>
  <si>
    <t>TI9</t>
  </si>
  <si>
    <t>TJ</t>
  </si>
  <si>
    <t>TK</t>
  </si>
  <si>
    <t>TL</t>
  </si>
  <si>
    <t>TN</t>
  </si>
  <si>
    <t>TR</t>
  </si>
  <si>
    <t>TT</t>
  </si>
  <si>
    <t>TU</t>
  </si>
  <si>
    <t>TY</t>
  </si>
  <si>
    <t>TZ</t>
  </si>
  <si>
    <t>UA1-UI8</t>
  </si>
  <si>
    <t>UA2</t>
  </si>
  <si>
    <t>UA9-UI0</t>
  </si>
  <si>
    <t>UJ-UM</t>
  </si>
  <si>
    <t>UN-UQ</t>
  </si>
  <si>
    <t>UR-UZ</t>
  </si>
  <si>
    <t>V2</t>
  </si>
  <si>
    <t>V3</t>
  </si>
  <si>
    <t>V4</t>
  </si>
  <si>
    <t>V5</t>
  </si>
  <si>
    <t>V6</t>
  </si>
  <si>
    <t>V7</t>
  </si>
  <si>
    <t>V8</t>
  </si>
  <si>
    <t>VE</t>
  </si>
  <si>
    <t>VK</t>
  </si>
  <si>
    <t>VK9/C</t>
  </si>
  <si>
    <t>VK9/L</t>
  </si>
  <si>
    <t>VK9/M</t>
  </si>
  <si>
    <t>VK9/N</t>
  </si>
  <si>
    <t>VK9/W</t>
  </si>
  <si>
    <t>VK9/X</t>
  </si>
  <si>
    <t>VK0/H</t>
  </si>
  <si>
    <t>VK0/M</t>
  </si>
  <si>
    <t>VP2E</t>
  </si>
  <si>
    <t>VP2M</t>
  </si>
  <si>
    <t>VP2V</t>
  </si>
  <si>
    <t>VP5</t>
  </si>
  <si>
    <t>VP6</t>
  </si>
  <si>
    <t>VP8/Fal</t>
  </si>
  <si>
    <t>VP8/SG</t>
  </si>
  <si>
    <t>VP8/SO</t>
  </si>
  <si>
    <t>VP8/SSa</t>
  </si>
  <si>
    <t>VP8/SSh</t>
  </si>
  <si>
    <t>VP9</t>
  </si>
  <si>
    <t>VQ9</t>
  </si>
  <si>
    <t>VR2</t>
  </si>
  <si>
    <t>VU</t>
  </si>
  <si>
    <t>VU4</t>
  </si>
  <si>
    <t>VU7</t>
  </si>
  <si>
    <t>XE</t>
  </si>
  <si>
    <t>XE4</t>
  </si>
  <si>
    <t>XT</t>
  </si>
  <si>
    <t>XU</t>
  </si>
  <si>
    <t>XW</t>
  </si>
  <si>
    <t>XX9</t>
  </si>
  <si>
    <t>XY-XZ</t>
  </si>
  <si>
    <t>YA</t>
  </si>
  <si>
    <t>YB</t>
  </si>
  <si>
    <t>YI</t>
  </si>
  <si>
    <t>YJ</t>
  </si>
  <si>
    <t>YK</t>
  </si>
  <si>
    <t>YL</t>
  </si>
  <si>
    <t>YN</t>
  </si>
  <si>
    <t>YO</t>
  </si>
  <si>
    <t>YS</t>
  </si>
  <si>
    <t>YV</t>
  </si>
  <si>
    <t>YV0</t>
  </si>
  <si>
    <t>Z2</t>
  </si>
  <si>
    <t>Z3</t>
  </si>
  <si>
    <t>ZA</t>
  </si>
  <si>
    <t>ZB</t>
  </si>
  <si>
    <t>ZC4</t>
  </si>
  <si>
    <t>ZD7</t>
  </si>
  <si>
    <t>ZD8</t>
  </si>
  <si>
    <t>ZD9</t>
  </si>
  <si>
    <t>ZF</t>
  </si>
  <si>
    <t>ZK3</t>
  </si>
  <si>
    <t>ZL</t>
  </si>
  <si>
    <t>ZL7</t>
  </si>
  <si>
    <t>ZL8</t>
  </si>
  <si>
    <t>ZL9</t>
  </si>
  <si>
    <t>ZP</t>
  </si>
  <si>
    <t>ZS</t>
  </si>
  <si>
    <t>ZS8</t>
  </si>
  <si>
    <t>7J1RL</t>
  </si>
  <si>
    <t>8Z4</t>
  </si>
  <si>
    <t>8Z5,9K3</t>
  </si>
  <si>
    <t>9S4</t>
  </si>
  <si>
    <t>9U5</t>
  </si>
  <si>
    <t>AC3</t>
  </si>
  <si>
    <t>AC4</t>
  </si>
  <si>
    <t>CN2</t>
  </si>
  <si>
    <t>CR8</t>
  </si>
  <si>
    <t>CR8,CR10</t>
  </si>
  <si>
    <t>DA-DM</t>
  </si>
  <si>
    <t>DM,Y2-9</t>
  </si>
  <si>
    <t>ET2</t>
  </si>
  <si>
    <t>FF</t>
  </si>
  <si>
    <t>FH,FB8</t>
  </si>
  <si>
    <t>FI8</t>
  </si>
  <si>
    <t>FN8</t>
  </si>
  <si>
    <t>FQ8</t>
  </si>
  <si>
    <t>HK0</t>
  </si>
  <si>
    <t>HK0,KS4</t>
  </si>
  <si>
    <t>I1</t>
  </si>
  <si>
    <t>I5</t>
  </si>
  <si>
    <t>JZ0</t>
  </si>
  <si>
    <t>KR6,8</t>
  </si>
  <si>
    <t>KS4</t>
  </si>
  <si>
    <t>KZ5</t>
  </si>
  <si>
    <t>P29NB</t>
  </si>
  <si>
    <t>PK1-3</t>
  </si>
  <si>
    <t>PK4</t>
  </si>
  <si>
    <t>PK5</t>
  </si>
  <si>
    <t>PK6</t>
  </si>
  <si>
    <t>ST0</t>
  </si>
  <si>
    <t>UN1</t>
  </si>
  <si>
    <t>VK9,P2</t>
  </si>
  <si>
    <t>VO</t>
  </si>
  <si>
    <t>VQ1,5H1</t>
  </si>
  <si>
    <t>VQ6</t>
  </si>
  <si>
    <t>VS2,9M2</t>
  </si>
  <si>
    <t>VS4</t>
  </si>
  <si>
    <t>VS9A,P,S</t>
  </si>
  <si>
    <t>VS9H</t>
  </si>
  <si>
    <t>VS9K</t>
  </si>
  <si>
    <t>ZC5</t>
  </si>
  <si>
    <t>ZC6,4X1</t>
  </si>
  <si>
    <t>ZD4</t>
  </si>
  <si>
    <t>ZS1,ZS9</t>
  </si>
  <si>
    <t>ZS1,ZS0</t>
  </si>
  <si>
    <t>XV</t>
  </si>
  <si>
    <t>(UD)</t>
  </si>
  <si>
    <t>(UF)</t>
  </si>
  <si>
    <t>4P-4S</t>
  </si>
  <si>
    <t>5H-5I</t>
  </si>
  <si>
    <t>5N-5O</t>
  </si>
  <si>
    <t>5R-5S</t>
  </si>
  <si>
    <t>5Y-5Z</t>
  </si>
  <si>
    <t>6V-6W</t>
  </si>
  <si>
    <t>7T-7Y</t>
  </si>
  <si>
    <t>(YU2)</t>
  </si>
  <si>
    <t xml:space="preserve"> </t>
  </si>
  <si>
    <t>9Q-9T</t>
  </si>
  <si>
    <t>9Y-9Z</t>
  </si>
  <si>
    <t>(VR5)</t>
  </si>
  <si>
    <t>BM-BQ</t>
  </si>
  <si>
    <t>C8-9(CR7)</t>
  </si>
  <si>
    <t>CA-CE</t>
  </si>
  <si>
    <t>CE0Y</t>
  </si>
  <si>
    <t>CE0Z</t>
  </si>
  <si>
    <t>CE0X</t>
  </si>
  <si>
    <t>CE9,KC4,8J</t>
  </si>
  <si>
    <t>CT2</t>
  </si>
  <si>
    <t>VE1/Sa</t>
  </si>
  <si>
    <t>VE1/St. P</t>
  </si>
  <si>
    <t>DA-DL</t>
  </si>
  <si>
    <t>4F</t>
  </si>
  <si>
    <t>99.02.01ﾖﾘ</t>
  </si>
  <si>
    <t>EA-EH</t>
  </si>
  <si>
    <t>(UG)</t>
  </si>
  <si>
    <t>(UO)</t>
  </si>
  <si>
    <t>(UR)</t>
  </si>
  <si>
    <t>(UC)</t>
  </si>
  <si>
    <t>(UM)</t>
  </si>
  <si>
    <t>(UJ)</t>
  </si>
  <si>
    <t>(UH)</t>
  </si>
  <si>
    <t>FA-FE</t>
  </si>
  <si>
    <t>00.4.1より</t>
  </si>
  <si>
    <t>98.4.1より</t>
  </si>
  <si>
    <t>FO0/X</t>
  </si>
  <si>
    <t>2A2,2E</t>
  </si>
  <si>
    <t>2A6</t>
  </si>
  <si>
    <t>2A5</t>
  </si>
  <si>
    <t>2A7</t>
  </si>
  <si>
    <t>2A3</t>
  </si>
  <si>
    <t>2A8</t>
  </si>
  <si>
    <t>2A4</t>
  </si>
  <si>
    <t>(VR4)</t>
  </si>
  <si>
    <t>HC,HD</t>
  </si>
  <si>
    <t>HJ,HK</t>
  </si>
  <si>
    <t>DS (HM)</t>
  </si>
  <si>
    <t>HO,HP</t>
  </si>
  <si>
    <t>HQ,HR</t>
  </si>
  <si>
    <t>E2</t>
  </si>
  <si>
    <t>7Z</t>
  </si>
  <si>
    <t>JT-JV</t>
  </si>
  <si>
    <t>(KG6)</t>
  </si>
  <si>
    <t>(KB6)</t>
  </si>
  <si>
    <t>(KJ6)</t>
  </si>
  <si>
    <t>(KM6)</t>
  </si>
  <si>
    <t>(KP6)</t>
  </si>
  <si>
    <t>(KS6)</t>
  </si>
  <si>
    <t>(KW6)</t>
  </si>
  <si>
    <t>KV4</t>
  </si>
  <si>
    <t>KP3-4</t>
  </si>
  <si>
    <t>LA-LN</t>
  </si>
  <si>
    <t>LO-LW</t>
  </si>
  <si>
    <t>(UP)</t>
  </si>
  <si>
    <t>OF-OI</t>
  </si>
  <si>
    <t>OK,OL</t>
  </si>
  <si>
    <t>PA-PI</t>
  </si>
  <si>
    <t>PJ1-4,9</t>
  </si>
  <si>
    <t>PJ5-8</t>
  </si>
  <si>
    <t>PP-PY</t>
  </si>
  <si>
    <t>(UA1)</t>
  </si>
  <si>
    <t>(4J1F)</t>
  </si>
  <si>
    <t>(YU3)</t>
  </si>
  <si>
    <t>SA-SM</t>
  </si>
  <si>
    <t>SV-SZ,J4</t>
  </si>
  <si>
    <t>SY</t>
  </si>
  <si>
    <t>J45</t>
  </si>
  <si>
    <t>J49</t>
  </si>
  <si>
    <t>(VR8)</t>
  </si>
  <si>
    <t>(VR1)</t>
  </si>
  <si>
    <t>(VR3)</t>
  </si>
  <si>
    <t>(6O)</t>
  </si>
  <si>
    <t>(KC6)</t>
  </si>
  <si>
    <t>(FC)</t>
  </si>
  <si>
    <t>R,RA-RZ</t>
  </si>
  <si>
    <t>R2</t>
  </si>
  <si>
    <t>(UI)</t>
  </si>
  <si>
    <t>(UL)</t>
  </si>
  <si>
    <t>EM-EO(UB5)</t>
  </si>
  <si>
    <t>(VP1)</t>
  </si>
  <si>
    <t>(ZS3)</t>
  </si>
  <si>
    <t>(KX6)</t>
  </si>
  <si>
    <t>(VS5)</t>
  </si>
  <si>
    <t>VO,VY</t>
  </si>
  <si>
    <t>VK9/Y,Z</t>
  </si>
  <si>
    <t>VR6</t>
  </si>
  <si>
    <t>After Nov.'01</t>
  </si>
  <si>
    <t>VS6</t>
  </si>
  <si>
    <t>XA-XI</t>
  </si>
  <si>
    <t>XF4</t>
  </si>
  <si>
    <t>(CR9)</t>
  </si>
  <si>
    <t>YB-YH</t>
  </si>
  <si>
    <t>(UQ)</t>
  </si>
  <si>
    <t>HT</t>
  </si>
  <si>
    <t>YO-YR</t>
  </si>
  <si>
    <t>YV-YY</t>
  </si>
  <si>
    <t>ZE</t>
  </si>
  <si>
    <t>(4N5,YU5)</t>
  </si>
  <si>
    <t>ZM7</t>
  </si>
  <si>
    <t>ZL-ZM</t>
  </si>
  <si>
    <t>ZR-ZU</t>
  </si>
  <si>
    <t>Credited</t>
  </si>
  <si>
    <t>QSO</t>
  </si>
  <si>
    <t>Current QSL</t>
  </si>
  <si>
    <t>All QSL</t>
  </si>
  <si>
    <t>ZONE</t>
  </si>
  <si>
    <t>AS26</t>
  </si>
  <si>
    <t>EU15</t>
  </si>
  <si>
    <t>EU14</t>
  </si>
  <si>
    <t>AF39</t>
  </si>
  <si>
    <t>AF36</t>
  </si>
  <si>
    <t>OC32</t>
  </si>
  <si>
    <t>AF38</t>
  </si>
  <si>
    <t>AF33</t>
  </si>
  <si>
    <t>AF35</t>
  </si>
  <si>
    <t>AN12</t>
  </si>
  <si>
    <t>AS21</t>
  </si>
  <si>
    <t>AS22</t>
  </si>
  <si>
    <t>NA05</t>
  </si>
  <si>
    <t>OC28</t>
  </si>
  <si>
    <t>AS20</t>
  </si>
  <si>
    <t>AF34</t>
  </si>
  <si>
    <t>AF37</t>
  </si>
  <si>
    <t>NA08</t>
  </si>
  <si>
    <t>SA12</t>
  </si>
  <si>
    <t>AS28</t>
  </si>
  <si>
    <t>SA09</t>
  </si>
  <si>
    <t>AS27</t>
  </si>
  <si>
    <t>AS24</t>
  </si>
  <si>
    <t>23,24</t>
  </si>
  <si>
    <t>OC31</t>
  </si>
  <si>
    <t>ANT</t>
  </si>
  <si>
    <t>SA10</t>
  </si>
  <si>
    <t>SA13</t>
  </si>
  <si>
    <t>NA5</t>
  </si>
  <si>
    <t>OC27</t>
  </si>
  <si>
    <t>EU16</t>
  </si>
  <si>
    <t>AS17</t>
  </si>
  <si>
    <t>NA07</t>
  </si>
  <si>
    <t xml:space="preserve">EU14  </t>
  </si>
  <si>
    <t>NA8</t>
  </si>
  <si>
    <t>SA9</t>
  </si>
  <si>
    <t>NA7</t>
  </si>
  <si>
    <t>AS25</t>
  </si>
  <si>
    <t>AS23</t>
  </si>
  <si>
    <t>EU40</t>
  </si>
  <si>
    <t>NA</t>
  </si>
  <si>
    <t>NA01</t>
  </si>
  <si>
    <t>EU20</t>
  </si>
  <si>
    <t>NA40</t>
  </si>
  <si>
    <t>SA11</t>
  </si>
  <si>
    <t>AS</t>
  </si>
  <si>
    <t>29,30</t>
  </si>
  <si>
    <t>OC29</t>
  </si>
  <si>
    <t>OC30</t>
  </si>
  <si>
    <t>NA06</t>
  </si>
  <si>
    <t>Zone1</t>
  </si>
  <si>
    <t>Zone2</t>
  </si>
  <si>
    <t>Zone3</t>
  </si>
  <si>
    <t>Zone4</t>
  </si>
  <si>
    <t>Zone5</t>
  </si>
  <si>
    <t>Zone6</t>
  </si>
  <si>
    <t>Zone7</t>
  </si>
  <si>
    <t>Zone8</t>
  </si>
  <si>
    <t>Zone9</t>
  </si>
  <si>
    <t>Zone10</t>
  </si>
  <si>
    <t>Zone11</t>
  </si>
  <si>
    <t>Zone12</t>
  </si>
  <si>
    <t>Zone13</t>
  </si>
  <si>
    <t>Zone14</t>
  </si>
  <si>
    <t>Zone15</t>
  </si>
  <si>
    <t>Zone16</t>
  </si>
  <si>
    <t>Zone17</t>
  </si>
  <si>
    <t>Zone18</t>
  </si>
  <si>
    <t>Zone19</t>
  </si>
  <si>
    <t>Zone20</t>
  </si>
  <si>
    <t>Zone21</t>
  </si>
  <si>
    <t>Zone22</t>
  </si>
  <si>
    <t>Zone23</t>
  </si>
  <si>
    <t>Zone24</t>
  </si>
  <si>
    <t>Zone25</t>
  </si>
  <si>
    <t>Zone26</t>
  </si>
  <si>
    <t>Zone27</t>
  </si>
  <si>
    <t>Zone28</t>
  </si>
  <si>
    <t>Zone29</t>
  </si>
  <si>
    <t>Zone30</t>
  </si>
  <si>
    <t>Zone31</t>
  </si>
  <si>
    <t>Zone32</t>
  </si>
  <si>
    <t>Zone33</t>
  </si>
  <si>
    <t>Zone34</t>
  </si>
  <si>
    <t>Zone35</t>
  </si>
  <si>
    <t>Zone36</t>
  </si>
  <si>
    <t>Zone37</t>
  </si>
  <si>
    <t>Zone38</t>
  </si>
  <si>
    <t>Zone39</t>
  </si>
  <si>
    <t>Zone40</t>
  </si>
  <si>
    <t>ENTITY</t>
  </si>
  <si>
    <t>Spratly Is.</t>
  </si>
  <si>
    <t>Order of Malta</t>
  </si>
  <si>
    <t>Monaco</t>
  </si>
  <si>
    <t>Aga. &amp; St Brandon</t>
  </si>
  <si>
    <t>Mauritius</t>
  </si>
  <si>
    <t>Rodriguez I.</t>
  </si>
  <si>
    <t>Equatorial Guinea</t>
  </si>
  <si>
    <t>Annobon I.</t>
  </si>
  <si>
    <t>Rep. of Fiji</t>
  </si>
  <si>
    <t>Conway Reef</t>
  </si>
  <si>
    <t>Rotuma I.</t>
  </si>
  <si>
    <t>Swaziland</t>
  </si>
  <si>
    <t>Tunisia</t>
  </si>
  <si>
    <t>Viet Nam</t>
  </si>
  <si>
    <t>Guinea</t>
  </si>
  <si>
    <t>Bouvet I.</t>
  </si>
  <si>
    <t>Peter I I.</t>
  </si>
  <si>
    <t>Azerbaijan</t>
  </si>
  <si>
    <t>Georgia</t>
  </si>
  <si>
    <t>Sri lanka</t>
  </si>
  <si>
    <t>I. T. U. (in HB9)</t>
  </si>
  <si>
    <t xml:space="preserve">United Nations </t>
  </si>
  <si>
    <t>East Timor</t>
  </si>
  <si>
    <t>State of Islael</t>
  </si>
  <si>
    <t>Libya</t>
  </si>
  <si>
    <t>Cyprus</t>
  </si>
  <si>
    <t>Tanzania</t>
  </si>
  <si>
    <t>Nigeria</t>
  </si>
  <si>
    <t>Madagascar</t>
  </si>
  <si>
    <t>Mauritania</t>
  </si>
  <si>
    <t>Niger</t>
  </si>
  <si>
    <t>Togo</t>
  </si>
  <si>
    <t>Western Samoa</t>
  </si>
  <si>
    <t>Uganda</t>
  </si>
  <si>
    <t>Kenya</t>
  </si>
  <si>
    <t>Senegal</t>
  </si>
  <si>
    <t>Jamaica</t>
  </si>
  <si>
    <t>Yemen</t>
  </si>
  <si>
    <t>Lesotho</t>
  </si>
  <si>
    <t>Malawi</t>
  </si>
  <si>
    <t>Algeria</t>
  </si>
  <si>
    <t>Barbados</t>
  </si>
  <si>
    <t>Maldive Is.</t>
  </si>
  <si>
    <t>Guyana</t>
  </si>
  <si>
    <t>Croatia</t>
  </si>
  <si>
    <t>Ghana</t>
  </si>
  <si>
    <t>Malta</t>
  </si>
  <si>
    <t>Zambia</t>
  </si>
  <si>
    <t>Kuwait</t>
  </si>
  <si>
    <t>Sierra Leone</t>
  </si>
  <si>
    <t>West Malaysia</t>
  </si>
  <si>
    <t>East Malaysia</t>
  </si>
  <si>
    <t>Nepal</t>
  </si>
  <si>
    <t>Dem. Rep. of Congo</t>
  </si>
  <si>
    <t>Burundi</t>
  </si>
  <si>
    <t>Singapore</t>
  </si>
  <si>
    <t>Rwanda</t>
  </si>
  <si>
    <t>Trinidad and Tobago</t>
  </si>
  <si>
    <t>Botswana</t>
  </si>
  <si>
    <t>Tonga</t>
  </si>
  <si>
    <t>Sultanate of Oman</t>
  </si>
  <si>
    <t>Bhutan</t>
  </si>
  <si>
    <t>United Arab Emi.</t>
  </si>
  <si>
    <t>Qatar</t>
  </si>
  <si>
    <t>Bahrain</t>
  </si>
  <si>
    <t>Pakistan</t>
  </si>
  <si>
    <t>Scarborough Reef (BY)</t>
  </si>
  <si>
    <t>Taiwan</t>
  </si>
  <si>
    <t>Pratas I. (BV)</t>
  </si>
  <si>
    <t>China</t>
  </si>
  <si>
    <t>Nauru</t>
  </si>
  <si>
    <t>Andorra</t>
  </si>
  <si>
    <t>Gambia</t>
  </si>
  <si>
    <t>Bahamas</t>
  </si>
  <si>
    <t>Mozambique</t>
  </si>
  <si>
    <t>Chile</t>
  </si>
  <si>
    <t>Easter Is.</t>
  </si>
  <si>
    <t>Juan Fernandez Is</t>
  </si>
  <si>
    <t>San Felix &amp; Amb.</t>
  </si>
  <si>
    <t>Antarctica</t>
  </si>
  <si>
    <t>Cuba</t>
  </si>
  <si>
    <t>Morocco</t>
  </si>
  <si>
    <t>Bolivia</t>
  </si>
  <si>
    <t>Portugal</t>
  </si>
  <si>
    <t>Madeira Is.</t>
  </si>
  <si>
    <t>Azores Is.</t>
  </si>
  <si>
    <t>Uruguay</t>
  </si>
  <si>
    <t>Sable I.</t>
  </si>
  <si>
    <t>St. Paul I.</t>
  </si>
  <si>
    <t>Angola</t>
  </si>
  <si>
    <t>Cape Verde I.</t>
  </si>
  <si>
    <t xml:space="preserve">Comoros </t>
  </si>
  <si>
    <t>Germany</t>
  </si>
  <si>
    <t>Philippines</t>
  </si>
  <si>
    <t>Eritrea</t>
  </si>
  <si>
    <t>Palestina</t>
  </si>
  <si>
    <t>Spain</t>
  </si>
  <si>
    <t>Balearic Is.</t>
  </si>
  <si>
    <t>Canary Is.</t>
  </si>
  <si>
    <t>Ceuta &amp; Melilla</t>
  </si>
  <si>
    <t>Ireland</t>
  </si>
  <si>
    <t>Armenia</t>
  </si>
  <si>
    <t>Liberia</t>
  </si>
  <si>
    <t>Iran</t>
  </si>
  <si>
    <t>Moldova</t>
  </si>
  <si>
    <t>Estonia</t>
  </si>
  <si>
    <t>Ethiopia</t>
  </si>
  <si>
    <t>Belarus</t>
  </si>
  <si>
    <t>Kyrgystan</t>
  </si>
  <si>
    <t>Tajikistan</t>
  </si>
  <si>
    <t>Turkmenistan</t>
  </si>
  <si>
    <t>France</t>
  </si>
  <si>
    <t>Guadeloupe</t>
  </si>
  <si>
    <t>Mayotte</t>
  </si>
  <si>
    <t>New Caledonia</t>
  </si>
  <si>
    <t>Chester field Is. New Caledonia</t>
  </si>
  <si>
    <t>Matinique</t>
  </si>
  <si>
    <t>French Polynesia</t>
  </si>
  <si>
    <t>Austral Is</t>
  </si>
  <si>
    <t>Marqueses Is.</t>
  </si>
  <si>
    <t>Clipperton I.</t>
  </si>
  <si>
    <t>St Pierre &amp; Miq.</t>
  </si>
  <si>
    <t>Reunion I.</t>
  </si>
  <si>
    <t>Glorioso I.</t>
  </si>
  <si>
    <t>Juan De Nova,Eu.</t>
  </si>
  <si>
    <t>Tromelin I.</t>
  </si>
  <si>
    <t>Saint Martin (フ領)</t>
  </si>
  <si>
    <t>Crozet Is.</t>
  </si>
  <si>
    <t>Kerguelen Is.</t>
  </si>
  <si>
    <t>Amster. &amp; St Paul</t>
  </si>
  <si>
    <t>Wallis &amp; Futuna I</t>
  </si>
  <si>
    <t>French Guiana</t>
  </si>
  <si>
    <t>England</t>
  </si>
  <si>
    <t>Isle of Man</t>
  </si>
  <si>
    <t>Northarn Ireland</t>
  </si>
  <si>
    <t>Jersey</t>
  </si>
  <si>
    <t>Scotland</t>
  </si>
  <si>
    <t>Guernsey</t>
  </si>
  <si>
    <t>Wales</t>
  </si>
  <si>
    <t>Solomon Is.</t>
  </si>
  <si>
    <t>Temotu Provi, Solomon Is.</t>
  </si>
  <si>
    <t>Hangary</t>
  </si>
  <si>
    <t>Switzerland</t>
  </si>
  <si>
    <t>Liechtenstein</t>
  </si>
  <si>
    <t>Ecuador</t>
  </si>
  <si>
    <t>Galapagos Is.</t>
  </si>
  <si>
    <t>Haiti</t>
  </si>
  <si>
    <t>Dominican Rep.</t>
  </si>
  <si>
    <t>Colombia</t>
  </si>
  <si>
    <t>Malpelo I.</t>
  </si>
  <si>
    <t>San Andres Is.</t>
  </si>
  <si>
    <t>Korea</t>
  </si>
  <si>
    <t>Panama</t>
  </si>
  <si>
    <t>Honduras</t>
  </si>
  <si>
    <t>Thailand</t>
  </si>
  <si>
    <t>Vatican City</t>
  </si>
  <si>
    <t>Saudi Arabia</t>
  </si>
  <si>
    <t>Itary</t>
  </si>
  <si>
    <t>Sardinia</t>
  </si>
  <si>
    <t>Djibouti</t>
  </si>
  <si>
    <t>Grenada</t>
  </si>
  <si>
    <t>Guinea-Bissau</t>
  </si>
  <si>
    <t>St Lucia</t>
  </si>
  <si>
    <t>Dominica</t>
  </si>
  <si>
    <t>St Vincent</t>
  </si>
  <si>
    <t>Japan</t>
  </si>
  <si>
    <t>Minami Torishima</t>
  </si>
  <si>
    <t>Ogasawara</t>
  </si>
  <si>
    <t>Mongolia</t>
  </si>
  <si>
    <t>Svalbard</t>
  </si>
  <si>
    <t>Jan Mayen</t>
  </si>
  <si>
    <t>Jordan</t>
  </si>
  <si>
    <t>U.S.A.</t>
  </si>
  <si>
    <t>Guantanamo Bay</t>
  </si>
  <si>
    <t>Mariana Is.</t>
  </si>
  <si>
    <t>Baker Howland Is.</t>
  </si>
  <si>
    <t>Guam</t>
  </si>
  <si>
    <t>Johnston I.</t>
  </si>
  <si>
    <t>Midway I.</t>
  </si>
  <si>
    <t>Kingman Reef</t>
  </si>
  <si>
    <t>Hawai</t>
  </si>
  <si>
    <t>Kure I</t>
  </si>
  <si>
    <t>American Samoa</t>
  </si>
  <si>
    <t>Wake I.</t>
  </si>
  <si>
    <t>Alaska</t>
  </si>
  <si>
    <t>Navassa I.</t>
  </si>
  <si>
    <t>U.S. Vergin Is.</t>
  </si>
  <si>
    <t>Puerto Rico</t>
  </si>
  <si>
    <t>Desecheo I.</t>
  </si>
  <si>
    <t>Norway</t>
  </si>
  <si>
    <t>Argentina</t>
  </si>
  <si>
    <t>Luxembourg</t>
  </si>
  <si>
    <t>Lithuania</t>
  </si>
  <si>
    <t>Bulgaria</t>
  </si>
  <si>
    <t>Peru</t>
  </si>
  <si>
    <t>Lebanon</t>
  </si>
  <si>
    <t>Austria</t>
  </si>
  <si>
    <t>Finland</t>
  </si>
  <si>
    <t>Aland I.</t>
  </si>
  <si>
    <t>Market Reef</t>
  </si>
  <si>
    <t>Czech Rep.</t>
  </si>
  <si>
    <t>Slobak Rep.</t>
  </si>
  <si>
    <t>Belgium</t>
  </si>
  <si>
    <t>Greenland</t>
  </si>
  <si>
    <t>Faroe Is.</t>
  </si>
  <si>
    <t>Denmark</t>
  </si>
  <si>
    <t>Papua New Guinea</t>
  </si>
  <si>
    <t>Aruba</t>
  </si>
  <si>
    <t>North Korea</t>
  </si>
  <si>
    <t>Netherlands</t>
  </si>
  <si>
    <t>Neth. Antilles</t>
  </si>
  <si>
    <t>St Maarten, Saba, St Eust. Is.</t>
  </si>
  <si>
    <t>Brazil</t>
  </si>
  <si>
    <t>Fernando de Noro.</t>
  </si>
  <si>
    <t>St Peter &amp; P. Ro.</t>
  </si>
  <si>
    <t>Trindade &amp; Marti.</t>
  </si>
  <si>
    <t>Surinam</t>
  </si>
  <si>
    <t>Franz Josef Land</t>
  </si>
  <si>
    <t>Maly Vysotskij</t>
  </si>
  <si>
    <t>Western Sahara</t>
  </si>
  <si>
    <t>Bangladesh</t>
  </si>
  <si>
    <t>Slovenia</t>
  </si>
  <si>
    <t>Seychelles Is.</t>
  </si>
  <si>
    <t>Sao Tome &amp; Principe</t>
  </si>
  <si>
    <t>Sweden</t>
  </si>
  <si>
    <t>Poland</t>
  </si>
  <si>
    <t>Sudan</t>
  </si>
  <si>
    <t>Egypt</t>
  </si>
  <si>
    <t>Greece</t>
  </si>
  <si>
    <t>Mount Athos</t>
  </si>
  <si>
    <t>Dodecanese</t>
  </si>
  <si>
    <t>Crete</t>
  </si>
  <si>
    <t>Tuvalu</t>
  </si>
  <si>
    <t>W. Kiribati</t>
  </si>
  <si>
    <t>Cent. Kiribati</t>
  </si>
  <si>
    <t>E. Kiribati</t>
  </si>
  <si>
    <t>Banaba</t>
  </si>
  <si>
    <t>Somalia</t>
  </si>
  <si>
    <t>Palau</t>
  </si>
  <si>
    <t>Bosnia Herzegovi.</t>
  </si>
  <si>
    <t>Turkey</t>
  </si>
  <si>
    <t>Iceland</t>
  </si>
  <si>
    <t>Guatemala</t>
  </si>
  <si>
    <t>Costa Rica</t>
  </si>
  <si>
    <t>Cocos I.</t>
  </si>
  <si>
    <t>Cameroon</t>
  </si>
  <si>
    <t>Corsica</t>
  </si>
  <si>
    <t>Central African</t>
  </si>
  <si>
    <t>Congo</t>
  </si>
  <si>
    <t>Gabon</t>
  </si>
  <si>
    <t>Chad</t>
  </si>
  <si>
    <t>Cote d'Ivoire</t>
  </si>
  <si>
    <t>Benin</t>
  </si>
  <si>
    <t>Mali</t>
  </si>
  <si>
    <t>EU Russia</t>
  </si>
  <si>
    <t>Kaliningrad</t>
  </si>
  <si>
    <t>AS. Russia</t>
  </si>
  <si>
    <t>Uzbekistan</t>
  </si>
  <si>
    <t>Kazakhstn</t>
  </si>
  <si>
    <t>Ukraine</t>
  </si>
  <si>
    <t>Antigua &amp; Barbuda</t>
  </si>
  <si>
    <t>Belitze</t>
  </si>
  <si>
    <t>St Kitts &amp; Nevis</t>
  </si>
  <si>
    <t>Namibia</t>
  </si>
  <si>
    <t>Micronesia</t>
  </si>
  <si>
    <t>Marshall Is.</t>
  </si>
  <si>
    <t>Brunei</t>
  </si>
  <si>
    <t>Canada</t>
  </si>
  <si>
    <t>Australia</t>
  </si>
  <si>
    <t>Cocos Keeling Is.</t>
  </si>
  <si>
    <t>Load Howe I.</t>
  </si>
  <si>
    <t>Mellish Reef</t>
  </si>
  <si>
    <t>Norfolk I.</t>
  </si>
  <si>
    <t>Willis Is.</t>
  </si>
  <si>
    <t>Christmas I.</t>
  </si>
  <si>
    <t>Heard I.</t>
  </si>
  <si>
    <t>Maquarie I.</t>
  </si>
  <si>
    <t>Anguilla</t>
  </si>
  <si>
    <t>Montserrat</t>
  </si>
  <si>
    <t>British Virgin Is</t>
  </si>
  <si>
    <t>Turks &amp; Caicos Is</t>
  </si>
  <si>
    <t>Pitcairn Is.</t>
  </si>
  <si>
    <t>Ducie I.</t>
  </si>
  <si>
    <t>Falklalnd Is.</t>
  </si>
  <si>
    <t>South Georgia Is.</t>
  </si>
  <si>
    <t>South Orkney Is.</t>
  </si>
  <si>
    <t>South Sandwich Is</t>
  </si>
  <si>
    <t>South Shetland Is</t>
  </si>
  <si>
    <t>Bermuda</t>
  </si>
  <si>
    <t>Chagos Is.</t>
  </si>
  <si>
    <t>Hong Kong</t>
  </si>
  <si>
    <t>India</t>
  </si>
  <si>
    <t>Andaman &amp; Nicobar</t>
  </si>
  <si>
    <t>Lakshadweep Is.</t>
  </si>
  <si>
    <t>Mexico</t>
  </si>
  <si>
    <t>Revilla Gigedo I</t>
  </si>
  <si>
    <t>Burkina Faso</t>
  </si>
  <si>
    <t xml:space="preserve">Campodia </t>
  </si>
  <si>
    <t>Laos</t>
  </si>
  <si>
    <t>Macao</t>
  </si>
  <si>
    <t>Burma(Myanmar)</t>
  </si>
  <si>
    <t>Afghanistan</t>
  </si>
  <si>
    <t>Indonesia</t>
  </si>
  <si>
    <t>Iraq</t>
  </si>
  <si>
    <t>Vanuatu</t>
  </si>
  <si>
    <t>Syria</t>
  </si>
  <si>
    <t>Latvia</t>
  </si>
  <si>
    <t>Nicaragua</t>
  </si>
  <si>
    <t>Romania</t>
  </si>
  <si>
    <t>El Salvador</t>
  </si>
  <si>
    <t>Venezuela</t>
  </si>
  <si>
    <t>Aves I.</t>
  </si>
  <si>
    <t>Zimbabwe</t>
  </si>
  <si>
    <t>Macedonia</t>
  </si>
  <si>
    <t>Albania</t>
  </si>
  <si>
    <t>Gibraltar</t>
  </si>
  <si>
    <t>UK Bases Cyprus</t>
  </si>
  <si>
    <t>St Helena</t>
  </si>
  <si>
    <t>Ascension I.</t>
  </si>
  <si>
    <t>Tristan da Cunha &amp; Gough I.</t>
  </si>
  <si>
    <t>Cayman Is.</t>
  </si>
  <si>
    <t>North Cook Is.</t>
  </si>
  <si>
    <t>South Cook Is.</t>
  </si>
  <si>
    <t>Niue</t>
  </si>
  <si>
    <t>Tokelau Is.</t>
  </si>
  <si>
    <t>New Zealand</t>
  </si>
  <si>
    <t>Chatham Is.</t>
  </si>
  <si>
    <t>Kermadec Is.</t>
  </si>
  <si>
    <t>Auckland &amp; Campb.</t>
  </si>
  <si>
    <t>Paraguay</t>
  </si>
  <si>
    <t>South Africa</t>
  </si>
  <si>
    <t>Pricne Ed. &amp; Mari</t>
  </si>
  <si>
    <t>CREDITed (Current)</t>
  </si>
  <si>
    <t>CREDITed (Total)</t>
  </si>
  <si>
    <t>Worked current Entity</t>
  </si>
  <si>
    <t>Total current QSL Entity</t>
  </si>
  <si>
    <t>Total QSL Entity</t>
  </si>
  <si>
    <t>Total Deleted Entity</t>
  </si>
  <si>
    <t>Yemen Arab Rep.</t>
  </si>
  <si>
    <t>Okino torishima I.</t>
  </si>
  <si>
    <t>Saudi Arabia/Iraq N.Z.</t>
  </si>
  <si>
    <t>Saudi Arabia/Kuwait N.Z.</t>
  </si>
  <si>
    <t>Saar</t>
  </si>
  <si>
    <t>Ruanda-Urundi</t>
  </si>
  <si>
    <t>Sikkim</t>
  </si>
  <si>
    <t>Tibet</t>
  </si>
  <si>
    <t>Manchuria</t>
  </si>
  <si>
    <t>Tangier</t>
  </si>
  <si>
    <t>Damao and Diu</t>
  </si>
  <si>
    <t>Goa</t>
  </si>
  <si>
    <t>Portuguese Timor</t>
  </si>
  <si>
    <t>German Democ. Rep.</t>
  </si>
  <si>
    <t>Ifni</t>
  </si>
  <si>
    <t>French West Africa</t>
  </si>
  <si>
    <t>Comoro Is.</t>
  </si>
  <si>
    <t>French Indo-China</t>
  </si>
  <si>
    <t>French India</t>
  </si>
  <si>
    <t>French Equatorial Africa</t>
  </si>
  <si>
    <t>Bajo Nuebo</t>
  </si>
  <si>
    <t>Serrana Bank</t>
  </si>
  <si>
    <t>Trieste</t>
  </si>
  <si>
    <t>Italian Somaliland</t>
  </si>
  <si>
    <t>Netherlands New Guinea</t>
  </si>
  <si>
    <t>Ryukyu Is.</t>
  </si>
  <si>
    <t>Swan Is.</t>
  </si>
  <si>
    <t>Canal Zone</t>
  </si>
  <si>
    <t>Czechoslovakia</t>
  </si>
  <si>
    <t>Papua Territory</t>
  </si>
  <si>
    <t>Java</t>
  </si>
  <si>
    <t>Sumatra</t>
  </si>
  <si>
    <t>Netherlands Borneo</t>
  </si>
  <si>
    <t>Celebes and Molucca Is.</t>
  </si>
  <si>
    <t>Southern Sudan</t>
  </si>
  <si>
    <t>Karelo-Finnish Rep.</t>
  </si>
  <si>
    <t>Territory of New Guinea</t>
  </si>
  <si>
    <t>Newfoundland</t>
  </si>
  <si>
    <t>Zanzibar</t>
  </si>
  <si>
    <t>British Somaliland</t>
  </si>
  <si>
    <t>Aldabra Is.</t>
  </si>
  <si>
    <t>Desroches Is.</t>
  </si>
  <si>
    <t>Farquhar Is.</t>
  </si>
  <si>
    <t>Malaya</t>
  </si>
  <si>
    <t>Sarawak</t>
  </si>
  <si>
    <t>People's D. Rep. of Yemen</t>
  </si>
  <si>
    <t>Kuria Muria Is.</t>
  </si>
  <si>
    <t>Kamaran I.</t>
  </si>
  <si>
    <t>Brtish North Borneo</t>
  </si>
  <si>
    <t>Palestine</t>
  </si>
  <si>
    <t>Gold Coast and Togoland</t>
  </si>
  <si>
    <t>Walvis Bay</t>
  </si>
  <si>
    <t>Penguin Is.</t>
  </si>
  <si>
    <t xml:space="preserve">Abu Ail </t>
  </si>
  <si>
    <t>Blenheim Reef</t>
  </si>
  <si>
    <t>Geyser Reef</t>
  </si>
  <si>
    <t>Minerva Reef</t>
  </si>
  <si>
    <t>ＷＡＺリスト</t>
  </si>
  <si>
    <t>MIX</t>
  </si>
  <si>
    <t>「この行にはARRLからクレジットされた数を直接入力します。」</t>
  </si>
  <si>
    <t>FONE</t>
  </si>
  <si>
    <t>CW</t>
  </si>
  <si>
    <t>Designed by JA7IC</t>
  </si>
  <si>
    <t>RTTY</t>
  </si>
  <si>
    <t>80</t>
  </si>
  <si>
    <t>40</t>
  </si>
  <si>
    <t>20</t>
  </si>
  <si>
    <t>15</t>
  </si>
  <si>
    <t>10</t>
  </si>
  <si>
    <t>30</t>
  </si>
  <si>
    <t>17</t>
  </si>
  <si>
    <t>12</t>
  </si>
  <si>
    <t>6</t>
  </si>
  <si>
    <t>チャレンジ賞</t>
  </si>
  <si>
    <t>合計</t>
  </si>
  <si>
    <t>DIRECTIONS: (1)Sort cards and list below first by band, e.g all the 80-meter cards together, then the 40-meter</t>
  </si>
  <si>
    <t>cards, etc. (2)Within each band, sort an list below by mode, e.g all the 80-meter phone cards, then the 80-meter</t>
  </si>
  <si>
    <t xml:space="preserve">CW, 40-meter phone, etc. (3) Make one entry below for each QSO credit. (4) Cards indicating multiple contacts </t>
  </si>
  <si>
    <t>should be placed at the end, listing each contact o a separete line below. (5) QSO Date, Month, Year. (6)</t>
  </si>
  <si>
    <t>(6) Bands =160,80,40,30,20,17,15,12,10,6,2. (7) Mode =Phone, CW, RTTY, SAT. (8) Full entity neme required</t>
  </si>
  <si>
    <t>(not prefix).</t>
  </si>
  <si>
    <t>JA7</t>
  </si>
  <si>
    <t>CALL</t>
  </si>
  <si>
    <t>Total</t>
  </si>
  <si>
    <t>ex</t>
  </si>
  <si>
    <t>QSO DATE</t>
  </si>
  <si>
    <t>(DD/MM/YY)</t>
  </si>
  <si>
    <t>BAND</t>
  </si>
  <si>
    <t>MODE</t>
  </si>
  <si>
    <t>Page       of       .</t>
  </si>
  <si>
    <t xml:space="preserve">   ENTITY</t>
  </si>
  <si>
    <r>
      <t>1S,</t>
    </r>
    <r>
      <rPr>
        <sz val="12"/>
        <rFont val="ＭＳ Ｐゴシック"/>
        <family val="3"/>
        <charset val="128"/>
      </rPr>
      <t xml:space="preserve"> </t>
    </r>
    <r>
      <rPr>
        <sz val="12"/>
        <rFont val="ＭＳ Ｐゴシック"/>
        <family val="3"/>
      </rPr>
      <t>9M0</t>
    </r>
    <phoneticPr fontId="20"/>
  </si>
  <si>
    <r>
      <t>W</t>
    </r>
    <r>
      <rPr>
        <sz val="12"/>
        <rFont val="ＭＳ Ｐゴシック"/>
        <family val="3"/>
        <charset val="128"/>
      </rPr>
      <t>, K, N</t>
    </r>
    <phoneticPr fontId="20"/>
  </si>
  <si>
    <t>HK0/S</t>
    <phoneticPr fontId="20"/>
  </si>
  <si>
    <r>
      <t>CE0/</t>
    </r>
    <r>
      <rPr>
        <sz val="12"/>
        <rFont val="ＭＳ Ｐゴシック"/>
        <family val="3"/>
        <charset val="128"/>
      </rPr>
      <t>J</t>
    </r>
    <phoneticPr fontId="20"/>
  </si>
  <si>
    <r>
      <t>(</t>
    </r>
    <r>
      <rPr>
        <sz val="12"/>
        <rFont val="ＭＳ Ｐゴシック"/>
        <family val="3"/>
      </rPr>
      <t>3D6</t>
    </r>
    <r>
      <rPr>
        <sz val="12"/>
        <rFont val="ＭＳ Ｐゴシック"/>
        <family val="3"/>
        <charset val="128"/>
      </rPr>
      <t>)</t>
    </r>
    <phoneticPr fontId="20"/>
  </si>
  <si>
    <r>
      <t>4</t>
    </r>
    <r>
      <rPr>
        <sz val="12"/>
        <rFont val="ＭＳ Ｐゴシック"/>
        <family val="3"/>
        <charset val="128"/>
      </rPr>
      <t>O</t>
    </r>
    <phoneticPr fontId="20"/>
  </si>
  <si>
    <r>
      <t>(</t>
    </r>
    <r>
      <rPr>
        <sz val="12"/>
        <rFont val="ＭＳ Ｐゴシック"/>
        <family val="3"/>
        <charset val="128"/>
      </rPr>
      <t>YU6,YT6)</t>
    </r>
    <phoneticPr fontId="20"/>
  </si>
  <si>
    <t>Montenegro</t>
  </si>
  <si>
    <r>
      <t>E</t>
    </r>
    <r>
      <rPr>
        <sz val="12"/>
        <rFont val="ＭＳ Ｐゴシック"/>
        <family val="3"/>
        <charset val="128"/>
      </rPr>
      <t>U15</t>
    </r>
    <phoneticPr fontId="20"/>
  </si>
  <si>
    <r>
      <t>YU</t>
    </r>
    <r>
      <rPr>
        <sz val="12"/>
        <rFont val="ＭＳ Ｐゴシック"/>
        <family val="3"/>
        <charset val="128"/>
      </rPr>
      <t>, YT</t>
    </r>
    <phoneticPr fontId="20"/>
  </si>
  <si>
    <r>
      <t>(</t>
    </r>
    <r>
      <rPr>
        <sz val="12"/>
        <rFont val="ＭＳ Ｐゴシック"/>
        <family val="3"/>
        <charset val="128"/>
      </rPr>
      <t>4N,4O,YZ)</t>
    </r>
    <phoneticPr fontId="20"/>
  </si>
  <si>
    <r>
      <t>K</t>
    </r>
    <r>
      <rPr>
        <sz val="12"/>
        <rFont val="ＭＳ Ｐゴシック"/>
        <family val="3"/>
        <charset val="128"/>
      </rPr>
      <t>H8S</t>
    </r>
    <phoneticPr fontId="20"/>
  </si>
  <si>
    <r>
      <t>O</t>
    </r>
    <r>
      <rPr>
        <sz val="12"/>
        <rFont val="ＭＳ Ｐゴシック"/>
        <family val="3"/>
        <charset val="128"/>
      </rPr>
      <t>C32</t>
    </r>
    <phoneticPr fontId="20"/>
  </si>
  <si>
    <r>
      <t>S</t>
    </r>
    <r>
      <rPr>
        <sz val="12"/>
        <rFont val="ＭＳ Ｐゴシック"/>
        <family val="3"/>
        <charset val="128"/>
      </rPr>
      <t>wains I.</t>
    </r>
    <phoneticPr fontId="20"/>
  </si>
  <si>
    <r>
      <t>(</t>
    </r>
    <r>
      <rPr>
        <sz val="12"/>
        <rFont val="ＭＳ Ｐゴシック"/>
        <family val="3"/>
      </rPr>
      <t>FJ</t>
    </r>
    <r>
      <rPr>
        <sz val="12"/>
        <rFont val="ＭＳ Ｐゴシック"/>
        <family val="3"/>
        <charset val="128"/>
      </rPr>
      <t>)</t>
    </r>
    <phoneticPr fontId="20"/>
  </si>
  <si>
    <r>
      <t>F</t>
    </r>
    <r>
      <rPr>
        <sz val="12"/>
        <rFont val="ＭＳ Ｐゴシック"/>
        <family val="3"/>
        <charset val="128"/>
      </rPr>
      <t>J</t>
    </r>
    <phoneticPr fontId="20"/>
  </si>
  <si>
    <r>
      <t>D</t>
    </r>
    <r>
      <rPr>
        <sz val="12"/>
        <rFont val="ＭＳ Ｐゴシック"/>
        <family val="3"/>
        <charset val="128"/>
      </rPr>
      <t>ec.14 2007</t>
    </r>
    <phoneticPr fontId="20"/>
  </si>
  <si>
    <r>
      <t>N</t>
    </r>
    <r>
      <rPr>
        <sz val="12"/>
        <rFont val="ＭＳ Ｐゴシック"/>
        <family val="3"/>
        <charset val="128"/>
      </rPr>
      <t>A08</t>
    </r>
    <phoneticPr fontId="20"/>
  </si>
  <si>
    <r>
      <t>S</t>
    </r>
    <r>
      <rPr>
        <sz val="12"/>
        <rFont val="ＭＳ Ｐゴシック"/>
        <family val="3"/>
        <charset val="128"/>
      </rPr>
      <t>t. Barthelemy Is.</t>
    </r>
    <phoneticPr fontId="20"/>
  </si>
  <si>
    <r>
      <t>(</t>
    </r>
    <r>
      <rPr>
        <sz val="12"/>
        <rFont val="ＭＳ Ｐゴシック"/>
        <family val="3"/>
      </rPr>
      <t>4N4,YU4)</t>
    </r>
    <phoneticPr fontId="20"/>
  </si>
  <si>
    <r>
      <t>E</t>
    </r>
    <r>
      <rPr>
        <sz val="12"/>
        <rFont val="ＭＳ Ｐゴシック"/>
        <family val="3"/>
        <charset val="128"/>
      </rPr>
      <t>7 (T9)</t>
    </r>
    <phoneticPr fontId="20"/>
  </si>
  <si>
    <t>160m=</t>
    <phoneticPr fontId="20"/>
  </si>
  <si>
    <t>80m=</t>
    <phoneticPr fontId="20"/>
  </si>
  <si>
    <t>40m=</t>
    <phoneticPr fontId="20"/>
  </si>
  <si>
    <t>30m=</t>
    <phoneticPr fontId="20"/>
  </si>
  <si>
    <t>20m=</t>
    <phoneticPr fontId="20"/>
  </si>
  <si>
    <t>17m=</t>
    <phoneticPr fontId="20"/>
  </si>
  <si>
    <t>15m=</t>
    <phoneticPr fontId="20"/>
  </si>
  <si>
    <t>12m=</t>
    <phoneticPr fontId="20"/>
  </si>
  <si>
    <t>10m=</t>
    <phoneticPr fontId="20"/>
  </si>
  <si>
    <t>6m=</t>
    <phoneticPr fontId="20"/>
  </si>
  <si>
    <t>6m</t>
    <phoneticPr fontId="20"/>
  </si>
  <si>
    <t>Mix</t>
    <phoneticPr fontId="20"/>
  </si>
  <si>
    <t>Fone</t>
    <phoneticPr fontId="20"/>
  </si>
  <si>
    <t>CW</t>
    <phoneticPr fontId="20"/>
  </si>
  <si>
    <t>RTTY</t>
    <phoneticPr fontId="20"/>
  </si>
  <si>
    <t>Mix=</t>
    <phoneticPr fontId="20"/>
  </si>
  <si>
    <t>CW=</t>
    <phoneticPr fontId="20"/>
  </si>
  <si>
    <t>FONE=</t>
    <phoneticPr fontId="20"/>
  </si>
  <si>
    <t>RTTY=</t>
    <phoneticPr fontId="20"/>
  </si>
  <si>
    <t>Multiple Bands/Mode QSL Cards</t>
    <phoneticPr fontId="20"/>
  </si>
  <si>
    <t>160m=</t>
    <phoneticPr fontId="20"/>
  </si>
  <si>
    <t>80m=</t>
    <phoneticPr fontId="20"/>
  </si>
  <si>
    <t>40m=</t>
    <phoneticPr fontId="20"/>
  </si>
  <si>
    <t>30m=</t>
    <phoneticPr fontId="20"/>
  </si>
  <si>
    <t>20m=</t>
    <phoneticPr fontId="20"/>
  </si>
  <si>
    <t>17m=</t>
    <phoneticPr fontId="20"/>
  </si>
  <si>
    <t>15m=</t>
    <phoneticPr fontId="20"/>
  </si>
  <si>
    <t>12m=</t>
    <phoneticPr fontId="20"/>
  </si>
  <si>
    <t>10m=</t>
    <phoneticPr fontId="20"/>
  </si>
  <si>
    <t>6m=</t>
    <phoneticPr fontId="20"/>
  </si>
  <si>
    <t>CALL</t>
    <phoneticPr fontId="20"/>
  </si>
  <si>
    <t>ENTITY</t>
    <phoneticPr fontId="20"/>
  </si>
  <si>
    <t>T7</t>
  </si>
  <si>
    <t>(M1,9A)</t>
  </si>
  <si>
    <t>San Marino</t>
  </si>
  <si>
    <r>
      <t>PJ</t>
    </r>
    <r>
      <rPr>
        <sz val="12"/>
        <rFont val="ＭＳ Ｐゴシック"/>
        <family val="3"/>
        <charset val="128"/>
      </rPr>
      <t>1-4,9</t>
    </r>
    <phoneticPr fontId="20"/>
  </si>
  <si>
    <r>
      <t>PJ</t>
    </r>
    <r>
      <rPr>
        <sz val="12"/>
        <rFont val="ＭＳ Ｐゴシック"/>
        <family val="3"/>
        <charset val="128"/>
      </rPr>
      <t>5-</t>
    </r>
    <r>
      <rPr>
        <sz val="12"/>
        <rFont val="ＭＳ Ｐゴシック"/>
        <family val="3"/>
      </rPr>
      <t>8</t>
    </r>
    <phoneticPr fontId="20"/>
  </si>
  <si>
    <r>
      <t>P</t>
    </r>
    <r>
      <rPr>
        <sz val="12"/>
        <rFont val="ＭＳ Ｐゴシック"/>
        <family val="3"/>
        <charset val="128"/>
      </rPr>
      <t>J2</t>
    </r>
    <phoneticPr fontId="20"/>
  </si>
  <si>
    <r>
      <t>P</t>
    </r>
    <r>
      <rPr>
        <sz val="12"/>
        <rFont val="ＭＳ Ｐゴシック"/>
        <family val="3"/>
        <charset val="128"/>
      </rPr>
      <t>J7</t>
    </r>
    <phoneticPr fontId="20"/>
  </si>
  <si>
    <r>
      <t>P</t>
    </r>
    <r>
      <rPr>
        <sz val="12"/>
        <rFont val="ＭＳ Ｐゴシック"/>
        <family val="3"/>
        <charset val="128"/>
      </rPr>
      <t>J4</t>
    </r>
    <phoneticPr fontId="20"/>
  </si>
  <si>
    <r>
      <t>P</t>
    </r>
    <r>
      <rPr>
        <sz val="12"/>
        <rFont val="ＭＳ Ｐゴシック"/>
        <family val="3"/>
        <charset val="128"/>
      </rPr>
      <t>J5</t>
    </r>
    <phoneticPr fontId="20"/>
  </si>
  <si>
    <r>
      <t>P</t>
    </r>
    <r>
      <rPr>
        <sz val="12"/>
        <rFont val="ＭＳ Ｐゴシック"/>
        <family val="3"/>
        <charset val="128"/>
      </rPr>
      <t>J5-6</t>
    </r>
    <phoneticPr fontId="20"/>
  </si>
  <si>
    <r>
      <t>S</t>
    </r>
    <r>
      <rPr>
        <sz val="12"/>
        <rFont val="ＭＳ Ｐゴシック"/>
        <family val="3"/>
        <charset val="128"/>
      </rPr>
      <t>A09</t>
    </r>
    <phoneticPr fontId="20"/>
  </si>
  <si>
    <r>
      <t>C</t>
    </r>
    <r>
      <rPr>
        <sz val="12"/>
        <rFont val="ＭＳ Ｐゴシック"/>
        <family val="3"/>
        <charset val="128"/>
      </rPr>
      <t>uracao</t>
    </r>
    <phoneticPr fontId="20"/>
  </si>
  <si>
    <r>
      <t>B</t>
    </r>
    <r>
      <rPr>
        <sz val="12"/>
        <rFont val="ＭＳ Ｐゴシック"/>
        <family val="3"/>
        <charset val="128"/>
      </rPr>
      <t>onaire</t>
    </r>
    <phoneticPr fontId="20"/>
  </si>
  <si>
    <r>
      <t>S</t>
    </r>
    <r>
      <rPr>
        <sz val="12"/>
        <rFont val="ＭＳ Ｐゴシック"/>
        <family val="3"/>
        <charset val="128"/>
      </rPr>
      <t>int Maarten</t>
    </r>
    <phoneticPr fontId="20"/>
  </si>
  <si>
    <r>
      <t>S</t>
    </r>
    <r>
      <rPr>
        <sz val="12"/>
        <rFont val="ＭＳ Ｐゴシック"/>
        <family val="3"/>
        <charset val="128"/>
      </rPr>
      <t>aba &amp; Eustatius</t>
    </r>
    <phoneticPr fontId="20"/>
  </si>
  <si>
    <t>(ST0R)</t>
  </si>
  <si>
    <t>South Sudan</t>
  </si>
  <si>
    <r>
      <t>Z</t>
    </r>
    <r>
      <rPr>
        <sz val="12"/>
        <rFont val="ＭＳ Ｐゴシック"/>
        <family val="3"/>
        <charset val="128"/>
      </rPr>
      <t>8</t>
    </r>
    <phoneticPr fontId="20"/>
  </si>
  <si>
    <r>
      <t>E</t>
    </r>
    <r>
      <rPr>
        <sz val="12"/>
        <rFont val="ＭＳ Ｐゴシック"/>
        <family val="3"/>
        <charset val="128"/>
      </rPr>
      <t>5/N</t>
    </r>
    <phoneticPr fontId="20"/>
  </si>
  <si>
    <r>
      <t>E</t>
    </r>
    <r>
      <rPr>
        <sz val="12"/>
        <rFont val="ＭＳ Ｐゴシック"/>
        <family val="3"/>
        <charset val="128"/>
      </rPr>
      <t>5/S</t>
    </r>
    <phoneticPr fontId="20"/>
  </si>
  <si>
    <r>
      <t>E</t>
    </r>
    <r>
      <rPr>
        <sz val="12"/>
        <rFont val="ＭＳ Ｐゴシック"/>
        <family val="3"/>
        <charset val="128"/>
      </rPr>
      <t>6</t>
    </r>
    <phoneticPr fontId="20"/>
  </si>
  <si>
    <r>
      <t>(</t>
    </r>
    <r>
      <rPr>
        <sz val="12"/>
        <rFont val="ＭＳ Ｐゴシック"/>
        <family val="3"/>
        <charset val="128"/>
      </rPr>
      <t>ZK1/N)</t>
    </r>
    <phoneticPr fontId="20"/>
  </si>
  <si>
    <r>
      <t>(</t>
    </r>
    <r>
      <rPr>
        <sz val="12"/>
        <rFont val="ＭＳ Ｐゴシック"/>
        <family val="3"/>
        <charset val="128"/>
      </rPr>
      <t>ZK1/S)</t>
    </r>
    <phoneticPr fontId="20"/>
  </si>
  <si>
    <r>
      <t>Z</t>
    </r>
    <r>
      <rPr>
        <sz val="12"/>
        <rFont val="ＭＳ Ｐゴシック"/>
        <family val="3"/>
        <charset val="128"/>
      </rPr>
      <t>K2</t>
    </r>
    <phoneticPr fontId="20"/>
  </si>
  <si>
    <r>
      <t>S</t>
    </r>
    <r>
      <rPr>
        <sz val="12"/>
        <rFont val="ＭＳ Ｐゴシック"/>
        <family val="3"/>
        <charset val="128"/>
      </rPr>
      <t>erbia</t>
    </r>
    <phoneticPr fontId="20"/>
  </si>
  <si>
    <r>
      <t>Palmyra,Jarvis Is</t>
    </r>
    <r>
      <rPr>
        <sz val="12"/>
        <rFont val="ＭＳ Ｐゴシック"/>
        <family val="3"/>
      </rPr>
      <t xml:space="preserve"> &amp; Kingma R.</t>
    </r>
    <phoneticPr fontId="20"/>
  </si>
  <si>
    <r>
      <t>JA</t>
    </r>
    <r>
      <rPr>
        <sz val="24"/>
        <rFont val="ＭＳ Ｐゴシック"/>
        <family val="3"/>
        <charset val="128"/>
      </rPr>
      <t>7IC</t>
    </r>
    <r>
      <rPr>
        <sz val="24"/>
        <rFont val="ＭＳ Ｐゴシック"/>
        <family val="3"/>
      </rPr>
      <t xml:space="preserve">    DXCC Confirmed Lists</t>
    </r>
    <phoneticPr fontId="20"/>
  </si>
  <si>
    <r>
      <t>O</t>
    </r>
    <r>
      <rPr>
        <sz val="12"/>
        <rFont val="ＭＳ Ｐゴシック"/>
        <family val="3"/>
      </rPr>
      <t>C31</t>
    </r>
    <phoneticPr fontId="20"/>
  </si>
  <si>
    <t>OC31</t>
    <phoneticPr fontId="20"/>
  </si>
  <si>
    <r>
      <t>Z</t>
    </r>
    <r>
      <rPr>
        <sz val="12"/>
        <rFont val="ＭＳ Ｐゴシック"/>
        <family val="3"/>
      </rPr>
      <t>6</t>
    </r>
    <phoneticPr fontId="20"/>
  </si>
  <si>
    <r>
      <t>E</t>
    </r>
    <r>
      <rPr>
        <sz val="12"/>
        <rFont val="ＭＳ Ｐゴシック"/>
        <family val="3"/>
      </rPr>
      <t>U15</t>
    </r>
    <phoneticPr fontId="20"/>
  </si>
  <si>
    <r>
      <t>R</t>
    </r>
    <r>
      <rPr>
        <sz val="12"/>
        <rFont val="ＭＳ Ｐゴシック"/>
        <family val="3"/>
      </rPr>
      <t>epublic of Kosovo</t>
    </r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</si>
</sst>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;[Red]\-General"/>
  </numFmts>
  <fonts count="26" x14ac:knownFonts="1">
    <font>
      <sz val="12"/>
      <name val="Arial"/>
      <family val="2"/>
    </font>
    <font>
      <sz val="12"/>
      <name val="ＭＳ Ｐゴシック"/>
      <family val="3"/>
    </font>
    <font>
      <sz val="12"/>
      <name val="ＭＳ Ｐゴシック"/>
      <family val="3"/>
    </font>
    <font>
      <sz val="24"/>
      <name val="ＭＳ Ｐゴシック"/>
      <family val="3"/>
    </font>
    <font>
      <sz val="12"/>
      <color indexed="8"/>
      <name val="ＭＳ Ｐゴシック"/>
      <family val="3"/>
    </font>
    <font>
      <sz val="10"/>
      <color indexed="8"/>
      <name val="ＭＳ Ｐゴシック"/>
      <family val="3"/>
    </font>
    <font>
      <sz val="10"/>
      <name val="ＭＳ Ｐゴシック"/>
      <family val="3"/>
    </font>
    <font>
      <sz val="12"/>
      <color indexed="10"/>
      <name val="ＭＳ Ｐゴシック"/>
      <family val="3"/>
    </font>
    <font>
      <b/>
      <sz val="12"/>
      <color indexed="10"/>
      <name val="ＭＳ Ｐゴシック"/>
      <family val="3"/>
    </font>
    <font>
      <sz val="12"/>
      <color indexed="49"/>
      <name val="ＭＳ Ｐゴシック"/>
      <family val="3"/>
    </font>
    <font>
      <b/>
      <sz val="18"/>
      <name val="ＭＳ Ｐゴシック"/>
      <family val="3"/>
    </font>
    <font>
      <sz val="12"/>
      <name val="Courier New"/>
      <family val="3"/>
    </font>
    <font>
      <b/>
      <sz val="24"/>
      <name val="Times New Roman"/>
      <family val="1"/>
    </font>
    <font>
      <sz val="14"/>
      <name val="Times New Roman"/>
      <family val="1"/>
    </font>
    <font>
      <sz val="14"/>
      <name val="ＭＳ Ｐゴシック"/>
      <family val="3"/>
    </font>
    <font>
      <u/>
      <sz val="12"/>
      <name val="ＭＳ Ｐゴシック"/>
      <family val="3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name val="Times New Roman"/>
      <family val="1"/>
    </font>
    <font>
      <u/>
      <sz val="12"/>
      <name val="Courier New"/>
      <family val="3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NumberFormat="1" applyFont="1" applyAlignment="1"/>
    <xf numFmtId="176" fontId="2" fillId="0" borderId="0" xfId="0" applyNumberFormat="1" applyFont="1" applyAlignment="1"/>
    <xf numFmtId="176" fontId="3" fillId="0" borderId="0" xfId="0" applyNumberFormat="1" applyFont="1" applyAlignment="1"/>
    <xf numFmtId="176" fontId="2" fillId="0" borderId="0" xfId="0" applyNumberFormat="1" applyFont="1" applyAlignment="1">
      <alignment horizontal="right"/>
    </xf>
    <xf numFmtId="176" fontId="2" fillId="0" borderId="1" xfId="0" applyNumberFormat="1" applyFont="1" applyBorder="1" applyAlignment="1">
      <alignment horizontal="center"/>
    </xf>
    <xf numFmtId="176" fontId="2" fillId="0" borderId="0" xfId="0" applyNumberFormat="1" applyFont="1" applyAlignment="1">
      <alignment horizontal="center"/>
    </xf>
    <xf numFmtId="0" fontId="2" fillId="0" borderId="0" xfId="0" applyNumberFormat="1" applyFont="1" applyAlignment="1" applyProtection="1">
      <protection locked="0"/>
    </xf>
    <xf numFmtId="176" fontId="2" fillId="0" borderId="1" xfId="0" applyNumberFormat="1" applyFont="1" applyBorder="1" applyAlignment="1"/>
    <xf numFmtId="176" fontId="2" fillId="0" borderId="0" xfId="0" applyNumberFormat="1" applyFont="1" applyAlignment="1" applyProtection="1">
      <protection locked="0"/>
    </xf>
    <xf numFmtId="176" fontId="2" fillId="2" borderId="1" xfId="0" applyNumberFormat="1" applyFont="1" applyFill="1" applyBorder="1" applyAlignment="1">
      <alignment horizontal="left"/>
    </xf>
    <xf numFmtId="176" fontId="4" fillId="2" borderId="1" xfId="0" applyNumberFormat="1" applyFont="1" applyFill="1" applyBorder="1" applyAlignment="1">
      <alignment horizontal="left"/>
    </xf>
    <xf numFmtId="176" fontId="4" fillId="0" borderId="0" xfId="0" applyNumberFormat="1" applyFont="1" applyAlignment="1" applyProtection="1">
      <protection locked="0"/>
    </xf>
    <xf numFmtId="176" fontId="4" fillId="0" borderId="0" xfId="0" applyNumberFormat="1" applyFont="1" applyAlignment="1"/>
    <xf numFmtId="176" fontId="10" fillId="0" borderId="0" xfId="0" applyNumberFormat="1" applyFont="1" applyAlignment="1"/>
    <xf numFmtId="176" fontId="11" fillId="0" borderId="0" xfId="0" applyNumberFormat="1" applyFont="1" applyAlignment="1"/>
    <xf numFmtId="0" fontId="12" fillId="0" borderId="0" xfId="0" applyNumberFormat="1" applyFont="1" applyAlignme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76" fontId="14" fillId="0" borderId="0" xfId="0" applyNumberFormat="1" applyFont="1" applyAlignment="1">
      <alignment horizontal="left"/>
    </xf>
    <xf numFmtId="176" fontId="3" fillId="0" borderId="0" xfId="0" applyNumberFormat="1" applyFont="1" applyAlignment="1">
      <alignment horizontal="center"/>
    </xf>
    <xf numFmtId="176" fontId="15" fillId="0" borderId="0" xfId="0" applyNumberFormat="1" applyFont="1" applyAlignment="1">
      <alignment horizontal="right"/>
    </xf>
    <xf numFmtId="0" fontId="2" fillId="0" borderId="0" xfId="0" applyNumberFormat="1" applyFont="1" applyAlignment="1"/>
    <xf numFmtId="176" fontId="16" fillId="0" borderId="0" xfId="0" applyNumberFormat="1" applyFont="1" applyAlignment="1"/>
    <xf numFmtId="0" fontId="17" fillId="0" borderId="0" xfId="0" applyNumberFormat="1" applyFont="1" applyAlignment="1">
      <alignment horizontal="center"/>
    </xf>
    <xf numFmtId="176" fontId="17" fillId="0" borderId="0" xfId="0" applyNumberFormat="1" applyFont="1" applyAlignment="1">
      <alignment horizontal="left"/>
    </xf>
    <xf numFmtId="176" fontId="17" fillId="0" borderId="0" xfId="0" applyNumberFormat="1" applyFont="1" applyAlignment="1">
      <alignment horizontal="center"/>
    </xf>
    <xf numFmtId="176" fontId="18" fillId="0" borderId="0" xfId="0" applyNumberFormat="1" applyFont="1" applyAlignment="1">
      <alignment horizontal="right"/>
    </xf>
    <xf numFmtId="176" fontId="17" fillId="0" borderId="0" xfId="0" applyNumberFormat="1" applyFont="1" applyAlignment="1"/>
    <xf numFmtId="176" fontId="11" fillId="0" borderId="2" xfId="0" applyNumberFormat="1" applyFont="1" applyBorder="1" applyAlignment="1"/>
    <xf numFmtId="176" fontId="11" fillId="0" borderId="2" xfId="0" applyNumberFormat="1" applyFont="1" applyBorder="1" applyAlignment="1">
      <alignment horizontal="center"/>
    </xf>
    <xf numFmtId="0" fontId="11" fillId="0" borderId="2" xfId="0" applyNumberFormat="1" applyFont="1" applyBorder="1" applyAlignment="1">
      <alignment horizontal="center"/>
    </xf>
    <xf numFmtId="176" fontId="19" fillId="0" borderId="2" xfId="0" applyNumberFormat="1" applyFont="1" applyBorder="1" applyAlignment="1">
      <alignment horizontal="right"/>
    </xf>
    <xf numFmtId="176" fontId="11" fillId="0" borderId="1" xfId="0" applyNumberFormat="1" applyFont="1" applyBorder="1" applyAlignment="1"/>
    <xf numFmtId="176" fontId="11" fillId="0" borderId="1" xfId="0" applyNumberFormat="1" applyFont="1" applyBorder="1" applyAlignment="1">
      <alignment horizontal="center"/>
    </xf>
    <xf numFmtId="0" fontId="11" fillId="2" borderId="1" xfId="0" applyNumberFormat="1" applyFont="1" applyFill="1" applyBorder="1" applyAlignment="1">
      <alignment horizontal="center"/>
    </xf>
    <xf numFmtId="176" fontId="11" fillId="0" borderId="1" xfId="0" applyNumberFormat="1" applyFont="1" applyBorder="1" applyAlignment="1">
      <alignment horizontal="left"/>
    </xf>
    <xf numFmtId="0" fontId="2" fillId="0" borderId="3" xfId="0" applyNumberFormat="1" applyFont="1" applyBorder="1" applyAlignment="1" applyProtection="1">
      <protection locked="0"/>
    </xf>
    <xf numFmtId="0" fontId="2" fillId="0" borderId="3" xfId="0" applyNumberFormat="1" applyFont="1" applyBorder="1" applyAlignment="1" applyProtection="1">
      <alignment horizontal="center"/>
      <protection locked="0"/>
    </xf>
    <xf numFmtId="0" fontId="11" fillId="0" borderId="0" xfId="0" applyNumberFormat="1" applyFont="1" applyAlignment="1" applyProtection="1">
      <protection locked="0"/>
    </xf>
    <xf numFmtId="176" fontId="2" fillId="0" borderId="0" xfId="0" applyNumberFormat="1" applyFont="1" applyBorder="1" applyAlignment="1"/>
    <xf numFmtId="176" fontId="2" fillId="0" borderId="3" xfId="0" applyNumberFormat="1" applyFont="1" applyBorder="1" applyAlignment="1"/>
    <xf numFmtId="176" fontId="2" fillId="3" borderId="3" xfId="0" applyNumberFormat="1" applyFont="1" applyFill="1" applyBorder="1" applyAlignment="1">
      <alignment horizontal="right"/>
    </xf>
    <xf numFmtId="176" fontId="2" fillId="0" borderId="3" xfId="0" applyNumberFormat="1" applyFont="1" applyBorder="1" applyAlignment="1">
      <alignment horizontal="right"/>
    </xf>
    <xf numFmtId="176" fontId="4" fillId="3" borderId="3" xfId="0" applyNumberFormat="1" applyFont="1" applyFill="1" applyBorder="1" applyAlignment="1"/>
    <xf numFmtId="176" fontId="2" fillId="0" borderId="0" xfId="0" applyNumberFormat="1" applyFont="1" applyBorder="1" applyAlignment="1">
      <alignment horizontal="center"/>
    </xf>
    <xf numFmtId="176" fontId="2" fillId="4" borderId="4" xfId="0" applyNumberFormat="1" applyFont="1" applyFill="1" applyBorder="1" applyAlignment="1">
      <alignment horizontal="center"/>
    </xf>
    <xf numFmtId="0" fontId="2" fillId="0" borderId="4" xfId="0" applyNumberFormat="1" applyFont="1" applyBorder="1" applyAlignment="1" applyProtection="1">
      <protection locked="0"/>
    </xf>
    <xf numFmtId="176" fontId="2" fillId="5" borderId="4" xfId="0" applyNumberFormat="1" applyFont="1" applyFill="1" applyBorder="1" applyAlignment="1"/>
    <xf numFmtId="0" fontId="2" fillId="5" borderId="4" xfId="0" applyNumberFormat="1" applyFont="1" applyFill="1" applyBorder="1" applyAlignment="1" applyProtection="1">
      <protection locked="0"/>
    </xf>
    <xf numFmtId="176" fontId="2" fillId="6" borderId="4" xfId="0" applyNumberFormat="1" applyFont="1" applyFill="1" applyBorder="1" applyAlignment="1"/>
    <xf numFmtId="176" fontId="2" fillId="7" borderId="4" xfId="0" applyNumberFormat="1" applyFont="1" applyFill="1" applyBorder="1" applyAlignment="1"/>
    <xf numFmtId="176" fontId="4" fillId="2" borderId="4" xfId="0" applyNumberFormat="1" applyFont="1" applyFill="1" applyBorder="1" applyAlignment="1" applyProtection="1">
      <protection locked="0"/>
    </xf>
    <xf numFmtId="0" fontId="4" fillId="2" borderId="4" xfId="0" applyNumberFormat="1" applyFont="1" applyFill="1" applyBorder="1" applyAlignment="1" applyProtection="1">
      <protection locked="0"/>
    </xf>
    <xf numFmtId="176" fontId="4" fillId="5" borderId="4" xfId="0" applyNumberFormat="1" applyFont="1" applyFill="1" applyBorder="1" applyAlignment="1"/>
    <xf numFmtId="0" fontId="5" fillId="2" borderId="4" xfId="0" applyNumberFormat="1" applyFont="1" applyFill="1" applyBorder="1" applyAlignment="1" applyProtection="1">
      <protection locked="0"/>
    </xf>
    <xf numFmtId="176" fontId="6" fillId="7" borderId="4" xfId="0" applyNumberFormat="1" applyFont="1" applyFill="1" applyBorder="1" applyAlignment="1"/>
    <xf numFmtId="176" fontId="2" fillId="0" borderId="4" xfId="0" applyNumberFormat="1" applyFont="1" applyBorder="1" applyAlignment="1" applyProtection="1">
      <protection locked="0"/>
    </xf>
    <xf numFmtId="176" fontId="2" fillId="3" borderId="4" xfId="0" applyNumberFormat="1" applyFont="1" applyFill="1" applyBorder="1" applyAlignment="1">
      <alignment horizontal="center"/>
    </xf>
    <xf numFmtId="176" fontId="7" fillId="3" borderId="4" xfId="0" applyNumberFormat="1" applyFont="1" applyFill="1" applyBorder="1" applyAlignment="1">
      <alignment horizontal="center"/>
    </xf>
    <xf numFmtId="0" fontId="7" fillId="3" borderId="4" xfId="0" applyNumberFormat="1" applyFont="1" applyFill="1" applyBorder="1" applyAlignment="1" applyProtection="1">
      <alignment horizontal="center"/>
      <protection locked="0"/>
    </xf>
    <xf numFmtId="176" fontId="8" fillId="3" borderId="4" xfId="0" applyNumberFormat="1" applyFont="1" applyFill="1" applyBorder="1" applyAlignment="1"/>
    <xf numFmtId="176" fontId="7" fillId="3" borderId="4" xfId="0" applyNumberFormat="1" applyFont="1" applyFill="1" applyBorder="1" applyAlignment="1" applyProtection="1">
      <alignment horizontal="left"/>
      <protection locked="0"/>
    </xf>
    <xf numFmtId="0" fontId="7" fillId="3" borderId="4" xfId="0" applyNumberFormat="1" applyFont="1" applyFill="1" applyBorder="1" applyAlignment="1" applyProtection="1">
      <alignment horizontal="left"/>
      <protection locked="0"/>
    </xf>
    <xf numFmtId="176" fontId="7" fillId="3" borderId="4" xfId="0" applyNumberFormat="1" applyFont="1" applyFill="1" applyBorder="1" applyAlignment="1" applyProtection="1">
      <alignment horizontal="right"/>
      <protection locked="0"/>
    </xf>
    <xf numFmtId="0" fontId="7" fillId="3" borderId="4" xfId="0" applyNumberFormat="1" applyFont="1" applyFill="1" applyBorder="1" applyAlignment="1" applyProtection="1">
      <alignment horizontal="right"/>
      <protection locked="0"/>
    </xf>
    <xf numFmtId="176" fontId="2" fillId="3" borderId="4" xfId="0" applyNumberFormat="1" applyFont="1" applyFill="1" applyBorder="1" applyAlignment="1"/>
    <xf numFmtId="176" fontId="2" fillId="3" borderId="4" xfId="0" applyNumberFormat="1" applyFont="1" applyFill="1" applyBorder="1" applyAlignment="1">
      <alignment horizontal="left"/>
    </xf>
    <xf numFmtId="176" fontId="4" fillId="3" borderId="4" xfId="0" applyNumberFormat="1" applyFont="1" applyFill="1" applyBorder="1" applyAlignment="1">
      <alignment horizontal="left"/>
    </xf>
    <xf numFmtId="176" fontId="4" fillId="3" borderId="4" xfId="0" applyNumberFormat="1" applyFont="1" applyFill="1" applyBorder="1" applyAlignment="1"/>
    <xf numFmtId="176" fontId="9" fillId="3" borderId="4" xfId="0" applyNumberFormat="1" applyFont="1" applyFill="1" applyBorder="1" applyAlignment="1"/>
    <xf numFmtId="176" fontId="21" fillId="5" borderId="4" xfId="0" applyNumberFormat="1" applyFont="1" applyFill="1" applyBorder="1" applyAlignment="1"/>
    <xf numFmtId="176" fontId="23" fillId="3" borderId="4" xfId="0" applyNumberFormat="1" applyFont="1" applyFill="1" applyBorder="1" applyAlignment="1"/>
    <xf numFmtId="176" fontId="24" fillId="3" borderId="4" xfId="0" applyNumberFormat="1" applyFont="1" applyFill="1" applyBorder="1" applyAlignment="1"/>
    <xf numFmtId="0" fontId="2" fillId="0" borderId="0" xfId="0" applyNumberFormat="1" applyFont="1" applyBorder="1" applyAlignment="1" applyProtection="1">
      <protection locked="0"/>
    </xf>
    <xf numFmtId="0" fontId="11" fillId="0" borderId="0" xfId="0" applyNumberFormat="1" applyFont="1" applyBorder="1" applyAlignment="1" applyProtection="1"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  <xf numFmtId="0" fontId="11" fillId="0" borderId="4" xfId="0" applyNumberFormat="1" applyFont="1" applyBorder="1" applyAlignment="1" applyProtection="1"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176" fontId="25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1" fillId="0" borderId="5" xfId="0" applyNumberFormat="1" applyFont="1" applyBorder="1" applyAlignment="1" applyProtection="1">
      <protection locked="0"/>
    </xf>
    <xf numFmtId="176" fontId="2" fillId="0" borderId="6" xfId="0" applyNumberFormat="1" applyFont="1" applyBorder="1" applyAlignment="1" applyProtection="1">
      <protection locked="0"/>
    </xf>
    <xf numFmtId="0" fontId="2" fillId="0" borderId="7" xfId="0" applyNumberFormat="1" applyFont="1" applyBorder="1" applyAlignment="1" applyProtection="1">
      <protection locked="0"/>
    </xf>
    <xf numFmtId="0" fontId="2" fillId="0" borderId="7" xfId="0" applyNumberFormat="1" applyFont="1" applyBorder="1" applyAlignment="1" applyProtection="1">
      <alignment horizontal="center"/>
      <protection locked="0"/>
    </xf>
    <xf numFmtId="176" fontId="2" fillId="0" borderId="7" xfId="0" applyNumberFormat="1" applyFont="1" applyBorder="1" applyAlignment="1" applyProtection="1">
      <alignment horizontal="center"/>
      <protection locked="0"/>
    </xf>
    <xf numFmtId="0" fontId="2" fillId="0" borderId="8" xfId="0" applyNumberFormat="1" applyFont="1" applyBorder="1" applyAlignment="1" applyProtection="1"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176" fontId="1" fillId="0" borderId="0" xfId="0" applyNumberFormat="1" applyFont="1" applyAlignment="1"/>
    <xf numFmtId="176" fontId="1" fillId="0" borderId="1" xfId="0" applyNumberFormat="1" applyFont="1" applyBorder="1" applyAlignment="1"/>
    <xf numFmtId="176" fontId="1" fillId="0" borderId="1" xfId="0" applyNumberFormat="1" applyFont="1" applyBorder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4" xfId="0" applyNumberFormat="1" applyFont="1" applyBorder="1" applyAlignment="1" applyProtection="1"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 applyProtection="1">
      <protection locked="0"/>
    </xf>
    <xf numFmtId="0" fontId="1" fillId="0" borderId="0" xfId="0" applyNumberFormat="1" applyFont="1" applyAlignment="1" applyProtection="1">
      <protection locked="0"/>
    </xf>
    <xf numFmtId="176" fontId="1" fillId="0" borderId="4" xfId="0" applyNumberFormat="1" applyFont="1" applyBorder="1" applyAlignment="1" applyProtection="1">
      <protection locked="0"/>
    </xf>
    <xf numFmtId="0" fontId="1" fillId="0" borderId="7" xfId="0" applyNumberFormat="1" applyFont="1" applyBorder="1" applyAlignment="1" applyProtection="1">
      <protection locked="0"/>
    </xf>
    <xf numFmtId="0" fontId="1" fillId="0" borderId="7" xfId="0" applyNumberFormat="1" applyFont="1" applyBorder="1" applyAlignment="1" applyProtection="1">
      <alignment horizontal="center"/>
      <protection locked="0"/>
    </xf>
    <xf numFmtId="176" fontId="1" fillId="0" borderId="7" xfId="0" applyNumberFormat="1" applyFont="1" applyBorder="1" applyAlignment="1" applyProtection="1">
      <alignment horizontal="center"/>
      <protection locked="0"/>
    </xf>
    <xf numFmtId="176" fontId="1" fillId="0" borderId="6" xfId="0" applyNumberFormat="1" applyFont="1" applyBorder="1" applyAlignment="1" applyProtection="1">
      <protection locked="0"/>
    </xf>
    <xf numFmtId="0" fontId="1" fillId="0" borderId="8" xfId="0" applyNumberFormat="1" applyFont="1" applyBorder="1" applyAlignment="1" applyProtection="1">
      <protection locked="0"/>
    </xf>
    <xf numFmtId="0" fontId="1" fillId="0" borderId="8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protection locked="0"/>
    </xf>
    <xf numFmtId="176" fontId="1" fillId="7" borderId="4" xfId="0" applyNumberFormat="1" applyFont="1" applyFill="1" applyBorder="1" applyAlignment="1"/>
    <xf numFmtId="176" fontId="1" fillId="6" borderId="4" xfId="0" applyNumberFormat="1" applyFont="1" applyFill="1" applyBorder="1" applyAlignment="1"/>
    <xf numFmtId="176" fontId="2" fillId="0" borderId="9" xfId="0" applyNumberFormat="1" applyFont="1" applyBorder="1" applyAlignment="1"/>
    <xf numFmtId="176" fontId="3" fillId="0" borderId="9" xfId="0" applyNumberFormat="1" applyFont="1" applyBorder="1" applyAlignment="1" applyProtection="1">
      <alignment horizontal="left"/>
      <protection locked="0"/>
    </xf>
    <xf numFmtId="176" fontId="25" fillId="0" borderId="0" xfId="0" applyNumberFormat="1" applyFont="1" applyAlignment="1"/>
    <xf numFmtId="0" fontId="0" fillId="0" borderId="0" xfId="0" applyAlignment="1"/>
    <xf numFmtId="0" fontId="1" fillId="0" borderId="10" xfId="0" applyNumberFormat="1" applyFont="1" applyBorder="1" applyAlignment="1" applyProtection="1">
      <protection locked="0"/>
    </xf>
    <xf numFmtId="0" fontId="0" fillId="0" borderId="10" xfId="0" applyBorder="1" applyAlignment="1"/>
    <xf numFmtId="0" fontId="0" fillId="0" borderId="0" xfId="0" applyBorder="1" applyAlignment="1"/>
    <xf numFmtId="0" fontId="2" fillId="0" borderId="10" xfId="0" applyNumberFormat="1" applyFont="1" applyBorder="1" applyAlignment="1" applyProtection="1">
      <protection locked="0"/>
    </xf>
    <xf numFmtId="176" fontId="1" fillId="5" borderId="4" xfId="0" applyNumberFormat="1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509"/>
  <sheetViews>
    <sheetView tabSelected="1" zoomScaleNormal="100" workbookViewId="0">
      <pane xSplit="2" ySplit="2" topLeftCell="C303" activePane="bottomRight" state="frozen"/>
      <selection pane="topRight"/>
      <selection pane="bottomLeft"/>
      <selection pane="bottomRight" activeCell="F326" sqref="F326"/>
    </sheetView>
  </sheetViews>
  <sheetFormatPr defaultColWidth="11.6640625" defaultRowHeight="14.25" x14ac:dyDescent="0.15"/>
  <cols>
    <col min="1" max="1" width="5.6640625" style="2" customWidth="1"/>
    <col min="2" max="2" width="7.6640625" style="2" customWidth="1"/>
    <col min="3" max="3" width="10.21875" style="2" customWidth="1"/>
    <col min="4" max="4" width="5.6640625" style="2" customWidth="1"/>
    <col min="5" max="5" width="22.6640625" style="2" customWidth="1"/>
    <col min="6" max="9" width="11.6640625" style="2" customWidth="1"/>
    <col min="10" max="10" width="12.6640625" style="2" customWidth="1"/>
    <col min="11" max="19" width="11.6640625" style="2" customWidth="1"/>
    <col min="20" max="20" width="10.6640625" style="2" customWidth="1"/>
    <col min="21" max="21" width="7.6640625" style="2" customWidth="1"/>
    <col min="22" max="22" width="2.6640625" style="2" customWidth="1"/>
    <col min="23" max="23" width="4.6640625" style="2" customWidth="1"/>
    <col min="24" max="16384" width="11.6640625" style="2"/>
  </cols>
  <sheetData>
    <row r="1" spans="1:255" ht="26.1" customHeight="1" x14ac:dyDescent="0.3">
      <c r="B1" s="109" t="s">
        <v>1092</v>
      </c>
      <c r="C1" s="109"/>
      <c r="D1" s="109"/>
      <c r="E1" s="109"/>
      <c r="F1" s="109"/>
      <c r="G1" s="3"/>
      <c r="I1" s="108" t="s">
        <v>984</v>
      </c>
      <c r="J1" s="108"/>
      <c r="W1" s="4"/>
    </row>
    <row r="2" spans="1:255" x14ac:dyDescent="0.15">
      <c r="A2" s="45" t="s">
        <v>0</v>
      </c>
      <c r="B2" s="45" t="s">
        <v>3</v>
      </c>
      <c r="C2" s="45"/>
      <c r="D2" s="45" t="s">
        <v>492</v>
      </c>
      <c r="E2" s="45" t="s">
        <v>583</v>
      </c>
      <c r="F2" s="45" t="s">
        <v>980</v>
      </c>
      <c r="G2" s="45" t="s">
        <v>982</v>
      </c>
      <c r="H2" s="45" t="s">
        <v>983</v>
      </c>
      <c r="I2" s="45" t="s">
        <v>985</v>
      </c>
      <c r="J2" s="45">
        <v>160</v>
      </c>
      <c r="K2" s="45" t="s">
        <v>986</v>
      </c>
      <c r="L2" s="45" t="s">
        <v>987</v>
      </c>
      <c r="M2" s="45" t="s">
        <v>988</v>
      </c>
      <c r="N2" s="45" t="s">
        <v>989</v>
      </c>
      <c r="O2" s="45" t="s">
        <v>990</v>
      </c>
      <c r="P2" s="45" t="s">
        <v>991</v>
      </c>
      <c r="Q2" s="45" t="s">
        <v>992</v>
      </c>
      <c r="R2" s="45" t="s">
        <v>993</v>
      </c>
      <c r="S2" s="45" t="s">
        <v>994</v>
      </c>
      <c r="T2" s="44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</row>
    <row r="3" spans="1:255" x14ac:dyDescent="0.15">
      <c r="A3" s="46">
        <v>239</v>
      </c>
      <c r="B3" s="47" t="s">
        <v>1013</v>
      </c>
      <c r="C3" s="48"/>
      <c r="D3" s="49" t="s">
        <v>493</v>
      </c>
      <c r="E3" s="50" t="s">
        <v>584</v>
      </c>
      <c r="F3" s="51"/>
      <c r="G3" s="51"/>
      <c r="H3" s="51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39"/>
      <c r="W3" s="4"/>
    </row>
    <row r="4" spans="1:255" x14ac:dyDescent="0.15">
      <c r="A4" s="46">
        <v>324</v>
      </c>
      <c r="B4" s="47" t="s">
        <v>4</v>
      </c>
      <c r="C4" s="48"/>
      <c r="D4" s="49" t="s">
        <v>494</v>
      </c>
      <c r="E4" s="50" t="s">
        <v>585</v>
      </c>
      <c r="F4" s="51"/>
      <c r="G4" s="51"/>
      <c r="H4" s="51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39"/>
      <c r="W4" s="4"/>
    </row>
    <row r="5" spans="1:255" x14ac:dyDescent="0.15">
      <c r="A5" s="46">
        <v>328</v>
      </c>
      <c r="B5" s="47" t="s">
        <v>5</v>
      </c>
      <c r="C5" s="47"/>
      <c r="D5" s="49" t="s">
        <v>495</v>
      </c>
      <c r="E5" s="50" t="s">
        <v>586</v>
      </c>
      <c r="F5" s="51"/>
      <c r="G5" s="51"/>
      <c r="H5" s="51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39"/>
      <c r="W5" s="4"/>
    </row>
    <row r="6" spans="1:255" x14ac:dyDescent="0.15">
      <c r="A6" s="46">
        <v>254</v>
      </c>
      <c r="B6" s="47" t="s">
        <v>6</v>
      </c>
      <c r="C6" s="47"/>
      <c r="D6" s="49" t="s">
        <v>496</v>
      </c>
      <c r="E6" s="50" t="s">
        <v>587</v>
      </c>
      <c r="F6" s="51"/>
      <c r="G6" s="51"/>
      <c r="H6" s="51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39"/>
      <c r="W6" s="4"/>
    </row>
    <row r="7" spans="1:255" x14ac:dyDescent="0.15">
      <c r="A7" s="46">
        <v>250</v>
      </c>
      <c r="B7" s="47" t="s">
        <v>7</v>
      </c>
      <c r="C7" s="47"/>
      <c r="D7" s="49" t="s">
        <v>496</v>
      </c>
      <c r="E7" s="50" t="s">
        <v>588</v>
      </c>
      <c r="F7" s="51"/>
      <c r="G7" s="51"/>
      <c r="H7" s="51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39"/>
      <c r="W7" s="4"/>
    </row>
    <row r="8" spans="1:255" x14ac:dyDescent="0.15">
      <c r="A8" s="46">
        <v>247</v>
      </c>
      <c r="B8" s="47" t="s">
        <v>8</v>
      </c>
      <c r="C8" s="47"/>
      <c r="D8" s="49" t="s">
        <v>496</v>
      </c>
      <c r="E8" s="50" t="s">
        <v>589</v>
      </c>
      <c r="F8" s="51"/>
      <c r="G8" s="51"/>
      <c r="H8" s="51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39"/>
      <c r="W8" s="4"/>
    </row>
    <row r="9" spans="1:255" x14ac:dyDescent="0.15">
      <c r="A9" s="46">
        <v>300</v>
      </c>
      <c r="B9" s="47" t="s">
        <v>9</v>
      </c>
      <c r="C9" s="47"/>
      <c r="D9" s="49" t="s">
        <v>497</v>
      </c>
      <c r="E9" s="50" t="s">
        <v>590</v>
      </c>
      <c r="F9" s="51"/>
      <c r="G9" s="51"/>
      <c r="H9" s="51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39"/>
      <c r="W9" s="4"/>
    </row>
    <row r="10" spans="1:255" x14ac:dyDescent="0.15">
      <c r="A10" s="46">
        <v>300</v>
      </c>
      <c r="B10" s="47" t="s">
        <v>10</v>
      </c>
      <c r="C10" s="47"/>
      <c r="D10" s="49" t="s">
        <v>497</v>
      </c>
      <c r="E10" s="50" t="s">
        <v>591</v>
      </c>
      <c r="F10" s="51"/>
      <c r="G10" s="51"/>
      <c r="H10" s="51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39"/>
      <c r="W10" s="4"/>
    </row>
    <row r="11" spans="1:255" x14ac:dyDescent="0.15">
      <c r="A11" s="46">
        <v>140</v>
      </c>
      <c r="B11" s="47" t="s">
        <v>11</v>
      </c>
      <c r="C11" s="47"/>
      <c r="D11" s="49" t="s">
        <v>498</v>
      </c>
      <c r="E11" s="50" t="s">
        <v>592</v>
      </c>
      <c r="F11" s="51"/>
      <c r="G11" s="51"/>
      <c r="H11" s="51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39"/>
      <c r="W11" s="4"/>
    </row>
    <row r="12" spans="1:255" x14ac:dyDescent="0.15">
      <c r="A12" s="46">
        <v>146</v>
      </c>
      <c r="B12" s="47" t="s">
        <v>12</v>
      </c>
      <c r="C12" s="47"/>
      <c r="D12" s="49" t="s">
        <v>498</v>
      </c>
      <c r="E12" s="50" t="s">
        <v>593</v>
      </c>
      <c r="F12" s="51"/>
      <c r="G12" s="51"/>
      <c r="H12" s="51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39"/>
      <c r="W12" s="4"/>
    </row>
    <row r="13" spans="1:255" x14ac:dyDescent="0.15">
      <c r="A13" s="46">
        <v>138</v>
      </c>
      <c r="B13" s="47" t="s">
        <v>13</v>
      </c>
      <c r="C13" s="47"/>
      <c r="D13" s="49" t="s">
        <v>498</v>
      </c>
      <c r="E13" s="50" t="s">
        <v>594</v>
      </c>
      <c r="F13" s="51"/>
      <c r="G13" s="51"/>
      <c r="H13" s="51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39"/>
      <c r="W13" s="4"/>
    </row>
    <row r="14" spans="1:255" x14ac:dyDescent="0.15">
      <c r="A14" s="46">
        <v>258</v>
      </c>
      <c r="B14" s="47" t="s">
        <v>14</v>
      </c>
      <c r="C14" s="70" t="s">
        <v>1017</v>
      </c>
      <c r="D14" s="49" t="s">
        <v>499</v>
      </c>
      <c r="E14" s="50" t="s">
        <v>595</v>
      </c>
      <c r="F14" s="51"/>
      <c r="G14" s="51"/>
      <c r="H14" s="51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39"/>
      <c r="W14" s="4"/>
    </row>
    <row r="15" spans="1:255" x14ac:dyDescent="0.15">
      <c r="A15" s="46">
        <v>321</v>
      </c>
      <c r="B15" s="47" t="s">
        <v>15</v>
      </c>
      <c r="C15" s="47"/>
      <c r="D15" s="49" t="s">
        <v>500</v>
      </c>
      <c r="E15" s="50" t="s">
        <v>596</v>
      </c>
      <c r="F15" s="51"/>
      <c r="G15" s="51"/>
      <c r="H15" s="51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39"/>
      <c r="W15" s="4"/>
    </row>
    <row r="16" spans="1:255" x14ac:dyDescent="0.15">
      <c r="A16" s="46">
        <v>244</v>
      </c>
      <c r="B16" s="47" t="s">
        <v>16</v>
      </c>
      <c r="C16" s="47" t="s">
        <v>373</v>
      </c>
      <c r="D16" s="49" t="s">
        <v>493</v>
      </c>
      <c r="E16" s="50" t="s">
        <v>597</v>
      </c>
      <c r="F16" s="51"/>
      <c r="G16" s="51"/>
      <c r="H16" s="51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39"/>
      <c r="W16" s="4"/>
    </row>
    <row r="17" spans="1:23" x14ac:dyDescent="0.15">
      <c r="A17" s="46">
        <v>325</v>
      </c>
      <c r="B17" s="47" t="s">
        <v>17</v>
      </c>
      <c r="C17" s="47"/>
      <c r="D17" s="49" t="s">
        <v>501</v>
      </c>
      <c r="E17" s="50" t="s">
        <v>598</v>
      </c>
      <c r="F17" s="51"/>
      <c r="G17" s="51"/>
      <c r="H17" s="51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39"/>
      <c r="W17" s="4"/>
    </row>
    <row r="18" spans="1:23" x14ac:dyDescent="0.15">
      <c r="A18" s="46">
        <v>226</v>
      </c>
      <c r="B18" s="47" t="s">
        <v>18</v>
      </c>
      <c r="C18" s="47"/>
      <c r="D18" s="49" t="s">
        <v>499</v>
      </c>
      <c r="E18" s="50" t="s">
        <v>599</v>
      </c>
      <c r="F18" s="51"/>
      <c r="G18" s="51"/>
      <c r="H18" s="51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39"/>
      <c r="W18" s="4"/>
    </row>
    <row r="19" spans="1:23" x14ac:dyDescent="0.15">
      <c r="A19" s="46">
        <v>155</v>
      </c>
      <c r="B19" s="47" t="s">
        <v>19</v>
      </c>
      <c r="C19" s="47"/>
      <c r="D19" s="49" t="s">
        <v>502</v>
      </c>
      <c r="E19" s="50" t="s">
        <v>600</v>
      </c>
      <c r="F19" s="51"/>
      <c r="G19" s="51"/>
      <c r="H19" s="51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39"/>
      <c r="W19" s="4"/>
    </row>
    <row r="20" spans="1:23" x14ac:dyDescent="0.15">
      <c r="A20" s="46">
        <v>305</v>
      </c>
      <c r="B20" s="47" t="s">
        <v>20</v>
      </c>
      <c r="C20" s="47" t="s">
        <v>374</v>
      </c>
      <c r="D20" s="49" t="s">
        <v>503</v>
      </c>
      <c r="E20" s="50" t="s">
        <v>601</v>
      </c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39"/>
      <c r="W20" s="4"/>
    </row>
    <row r="21" spans="1:23" x14ac:dyDescent="0.15">
      <c r="A21" s="46">
        <v>308</v>
      </c>
      <c r="B21" s="47" t="s">
        <v>21</v>
      </c>
      <c r="C21" s="47" t="s">
        <v>375</v>
      </c>
      <c r="D21" s="49" t="s">
        <v>503</v>
      </c>
      <c r="E21" s="50" t="s">
        <v>602</v>
      </c>
      <c r="F21" s="51"/>
      <c r="G21" s="51"/>
      <c r="H21" s="51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39"/>
      <c r="W21" s="4"/>
    </row>
    <row r="22" spans="1:23" x14ac:dyDescent="0.15">
      <c r="A22" s="46">
        <v>322</v>
      </c>
      <c r="B22" s="47" t="s">
        <v>1018</v>
      </c>
      <c r="C22" s="47" t="s">
        <v>1019</v>
      </c>
      <c r="D22" s="49" t="s">
        <v>1021</v>
      </c>
      <c r="E22" s="50" t="s">
        <v>1020</v>
      </c>
      <c r="F22" s="51"/>
      <c r="G22" s="51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39"/>
      <c r="W22" s="4"/>
    </row>
    <row r="23" spans="1:23" x14ac:dyDescent="0.15">
      <c r="A23" s="46">
        <v>257</v>
      </c>
      <c r="B23" s="47" t="s">
        <v>22</v>
      </c>
      <c r="C23" s="47" t="s">
        <v>376</v>
      </c>
      <c r="D23" s="49" t="s">
        <v>504</v>
      </c>
      <c r="E23" s="50" t="s">
        <v>603</v>
      </c>
      <c r="F23" s="51"/>
      <c r="G23" s="51"/>
      <c r="H23" s="51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39"/>
      <c r="W23" s="4"/>
    </row>
    <row r="24" spans="1:23" x14ac:dyDescent="0.15">
      <c r="A24" s="46">
        <v>330</v>
      </c>
      <c r="B24" s="47" t="s">
        <v>23</v>
      </c>
      <c r="C24" s="47"/>
      <c r="D24" s="49" t="s">
        <v>495</v>
      </c>
      <c r="E24" s="50" t="s">
        <v>604</v>
      </c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39"/>
      <c r="W24" s="4"/>
    </row>
    <row r="25" spans="1:23" x14ac:dyDescent="0.15">
      <c r="A25" s="46">
        <v>26</v>
      </c>
      <c r="B25" s="47" t="s">
        <v>24</v>
      </c>
      <c r="C25" s="47"/>
      <c r="D25" s="49" t="s">
        <v>505</v>
      </c>
      <c r="E25" s="50" t="s">
        <v>605</v>
      </c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39"/>
      <c r="W25" s="4"/>
    </row>
    <row r="26" spans="1:23" x14ac:dyDescent="0.15">
      <c r="A26" s="46">
        <v>200</v>
      </c>
      <c r="B26" s="47" t="s">
        <v>25</v>
      </c>
      <c r="C26" s="47"/>
      <c r="D26" s="49" t="s">
        <v>506</v>
      </c>
      <c r="E26" s="50" t="s">
        <v>606</v>
      </c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39"/>
      <c r="W26" s="4"/>
    </row>
    <row r="27" spans="1:23" x14ac:dyDescent="0.15">
      <c r="A27" s="46">
        <v>305</v>
      </c>
      <c r="B27" s="47" t="s">
        <v>26</v>
      </c>
      <c r="C27" s="47"/>
      <c r="D27" s="49" t="s">
        <v>507</v>
      </c>
      <c r="E27" s="50" t="s">
        <v>607</v>
      </c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39"/>
      <c r="W27" s="4"/>
    </row>
    <row r="28" spans="1:23" x14ac:dyDescent="0.15">
      <c r="A28" s="46">
        <v>318</v>
      </c>
      <c r="B28" s="47" t="s">
        <v>27</v>
      </c>
      <c r="C28" s="47"/>
      <c r="D28" s="49" t="s">
        <v>508</v>
      </c>
      <c r="E28" s="50" t="s">
        <v>608</v>
      </c>
      <c r="F28" s="51"/>
      <c r="G28" s="51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39"/>
      <c r="W28" s="4"/>
    </row>
    <row r="29" spans="1:23" x14ac:dyDescent="0.15">
      <c r="A29" s="46">
        <v>308</v>
      </c>
      <c r="B29" s="47" t="s">
        <v>28</v>
      </c>
      <c r="C29" s="47" t="s">
        <v>313</v>
      </c>
      <c r="D29" s="49" t="s">
        <v>507</v>
      </c>
      <c r="E29" s="50" t="s">
        <v>609</v>
      </c>
      <c r="F29" s="51"/>
      <c r="G29" s="51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39"/>
      <c r="W29" s="4"/>
    </row>
    <row r="30" spans="1:23" x14ac:dyDescent="0.15">
      <c r="A30" s="46">
        <v>273</v>
      </c>
      <c r="B30" s="47" t="s">
        <v>29</v>
      </c>
      <c r="C30" s="47" t="s">
        <v>377</v>
      </c>
      <c r="D30" s="49" t="s">
        <v>509</v>
      </c>
      <c r="E30" s="50" t="s">
        <v>610</v>
      </c>
      <c r="F30" s="51"/>
      <c r="G30" s="51"/>
      <c r="H30" s="51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39"/>
      <c r="W30" s="4"/>
    </row>
    <row r="31" spans="1:23" x14ac:dyDescent="0.15">
      <c r="A31" s="46">
        <v>307</v>
      </c>
      <c r="B31" s="47" t="s">
        <v>30</v>
      </c>
      <c r="C31" s="47" t="s">
        <v>378</v>
      </c>
      <c r="D31" s="49" t="s">
        <v>501</v>
      </c>
      <c r="E31" s="50" t="s">
        <v>611</v>
      </c>
      <c r="F31" s="51"/>
      <c r="G31" s="51"/>
      <c r="H31" s="51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39"/>
      <c r="W31" s="4"/>
    </row>
    <row r="32" spans="1:23" x14ac:dyDescent="0.15">
      <c r="A32" s="46">
        <v>257</v>
      </c>
      <c r="B32" s="47" t="s">
        <v>31</v>
      </c>
      <c r="C32" s="47" t="s">
        <v>379</v>
      </c>
      <c r="D32" s="49" t="s">
        <v>496</v>
      </c>
      <c r="E32" s="50" t="s">
        <v>612</v>
      </c>
      <c r="F32" s="51"/>
      <c r="G32" s="51"/>
      <c r="H32" s="51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39"/>
      <c r="W32" s="4"/>
    </row>
    <row r="33" spans="1:23" x14ac:dyDescent="0.15">
      <c r="A33" s="46">
        <v>331</v>
      </c>
      <c r="B33" s="47" t="s">
        <v>32</v>
      </c>
      <c r="C33" s="47"/>
      <c r="D33" s="49" t="s">
        <v>501</v>
      </c>
      <c r="E33" s="50" t="s">
        <v>613</v>
      </c>
      <c r="F33" s="51"/>
      <c r="G33" s="51"/>
      <c r="H33" s="51"/>
      <c r="I33" s="52"/>
      <c r="J33" s="52"/>
      <c r="K33" s="52"/>
      <c r="L33" s="52"/>
      <c r="M33" s="52"/>
      <c r="N33" s="52"/>
      <c r="O33" s="51"/>
      <c r="P33" s="52"/>
      <c r="Q33" s="52"/>
      <c r="R33" s="52"/>
      <c r="S33" s="52"/>
      <c r="T33" s="39"/>
      <c r="W33" s="4"/>
    </row>
    <row r="34" spans="1:23" x14ac:dyDescent="0.15">
      <c r="A34" s="46">
        <v>313</v>
      </c>
      <c r="B34" s="47" t="s">
        <v>33</v>
      </c>
      <c r="C34" s="47"/>
      <c r="D34" s="49" t="s">
        <v>501</v>
      </c>
      <c r="E34" s="50" t="s">
        <v>614</v>
      </c>
      <c r="F34" s="51"/>
      <c r="G34" s="51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39"/>
      <c r="W34" s="4"/>
    </row>
    <row r="35" spans="1:23" x14ac:dyDescent="0.15">
      <c r="A35" s="46">
        <v>311</v>
      </c>
      <c r="B35" s="47" t="s">
        <v>34</v>
      </c>
      <c r="C35" s="47"/>
      <c r="D35" s="49" t="s">
        <v>501</v>
      </c>
      <c r="E35" s="50" t="s">
        <v>615</v>
      </c>
      <c r="F35" s="51"/>
      <c r="G35" s="51"/>
      <c r="H35" s="51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39"/>
      <c r="W35" s="4"/>
    </row>
    <row r="36" spans="1:23" x14ac:dyDescent="0.15">
      <c r="A36" s="46">
        <v>129</v>
      </c>
      <c r="B36" s="47" t="s">
        <v>35</v>
      </c>
      <c r="C36" s="47"/>
      <c r="D36" s="49" t="s">
        <v>498</v>
      </c>
      <c r="E36" s="50" t="s">
        <v>616</v>
      </c>
      <c r="F36" s="51"/>
      <c r="G36" s="51"/>
      <c r="H36" s="51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39"/>
      <c r="W36" s="4"/>
    </row>
    <row r="37" spans="1:23" x14ac:dyDescent="0.15">
      <c r="A37" s="46">
        <v>282</v>
      </c>
      <c r="B37" s="47" t="s">
        <v>36</v>
      </c>
      <c r="C37" s="47"/>
      <c r="D37" s="49" t="s">
        <v>509</v>
      </c>
      <c r="E37" s="50" t="s">
        <v>617</v>
      </c>
      <c r="F37" s="51"/>
      <c r="G37" s="51"/>
      <c r="H37" s="51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39"/>
      <c r="W37" s="4"/>
    </row>
    <row r="38" spans="1:23" x14ac:dyDescent="0.15">
      <c r="A38" s="46">
        <v>278</v>
      </c>
      <c r="B38" s="53" t="s">
        <v>37</v>
      </c>
      <c r="C38" s="47" t="s">
        <v>380</v>
      </c>
      <c r="D38" s="49" t="s">
        <v>509</v>
      </c>
      <c r="E38" s="50" t="s">
        <v>618</v>
      </c>
      <c r="F38" s="51"/>
      <c r="G38" s="51"/>
      <c r="H38" s="51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39"/>
      <c r="W38" s="4"/>
    </row>
    <row r="39" spans="1:23" x14ac:dyDescent="0.15">
      <c r="A39" s="46">
        <v>332</v>
      </c>
      <c r="B39" s="47" t="s">
        <v>38</v>
      </c>
      <c r="C39" s="47" t="s">
        <v>381</v>
      </c>
      <c r="D39" s="49" t="s">
        <v>501</v>
      </c>
      <c r="E39" s="50" t="s">
        <v>619</v>
      </c>
      <c r="F39" s="51"/>
      <c r="G39" s="51"/>
      <c r="H39" s="51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39"/>
      <c r="W39" s="4"/>
    </row>
    <row r="40" spans="1:23" x14ac:dyDescent="0.15">
      <c r="A40" s="46">
        <v>39</v>
      </c>
      <c r="B40" s="47" t="s">
        <v>39</v>
      </c>
      <c r="C40" s="47"/>
      <c r="D40" s="49" t="s">
        <v>510</v>
      </c>
      <c r="E40" s="50" t="s">
        <v>620</v>
      </c>
      <c r="F40" s="51"/>
      <c r="G40" s="51"/>
      <c r="H40" s="51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39"/>
      <c r="W40" s="4"/>
    </row>
    <row r="41" spans="1:23" x14ac:dyDescent="0.15">
      <c r="A41" s="46">
        <v>285</v>
      </c>
      <c r="B41" s="47" t="s">
        <v>40</v>
      </c>
      <c r="C41" s="47"/>
      <c r="D41" s="49" t="s">
        <v>503</v>
      </c>
      <c r="E41" s="50" t="s">
        <v>621</v>
      </c>
      <c r="F41" s="51"/>
      <c r="G41" s="51"/>
      <c r="H41" s="51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39"/>
      <c r="W41" s="4"/>
    </row>
    <row r="42" spans="1:23" x14ac:dyDescent="0.15">
      <c r="A42" s="46">
        <v>257</v>
      </c>
      <c r="B42" s="47" t="s">
        <v>41</v>
      </c>
      <c r="C42" s="47"/>
      <c r="D42" s="49" t="s">
        <v>499</v>
      </c>
      <c r="E42" s="50" t="s">
        <v>622</v>
      </c>
      <c r="F42" s="51"/>
      <c r="G42" s="51"/>
      <c r="H42" s="51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39"/>
      <c r="W42" s="4"/>
    </row>
    <row r="43" spans="1:23" x14ac:dyDescent="0.15">
      <c r="A43" s="46">
        <v>270</v>
      </c>
      <c r="B43" s="47" t="s">
        <v>42</v>
      </c>
      <c r="C43" s="47"/>
      <c r="D43" s="49" t="s">
        <v>509</v>
      </c>
      <c r="E43" s="50" t="s">
        <v>623</v>
      </c>
      <c r="F43" s="51"/>
      <c r="G43" s="51"/>
      <c r="H43" s="51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39"/>
      <c r="W43" s="4"/>
    </row>
    <row r="44" spans="1:23" x14ac:dyDescent="0.15">
      <c r="A44" s="46">
        <v>325</v>
      </c>
      <c r="B44" s="47" t="s">
        <v>43</v>
      </c>
      <c r="C44" s="47" t="s">
        <v>382</v>
      </c>
      <c r="D44" s="49" t="s">
        <v>500</v>
      </c>
      <c r="E44" s="50" t="s">
        <v>624</v>
      </c>
      <c r="F44" s="51"/>
      <c r="G44" s="51"/>
      <c r="H44" s="51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39"/>
      <c r="W44" s="4"/>
    </row>
    <row r="45" spans="1:23" x14ac:dyDescent="0.15">
      <c r="A45" s="46">
        <v>24</v>
      </c>
      <c r="B45" s="47" t="s">
        <v>44</v>
      </c>
      <c r="C45" s="47"/>
      <c r="D45" s="49" t="s">
        <v>510</v>
      </c>
      <c r="E45" s="50" t="s">
        <v>625</v>
      </c>
      <c r="F45" s="51"/>
      <c r="G45" s="51"/>
      <c r="H45" s="51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39"/>
      <c r="W45" s="4"/>
    </row>
    <row r="46" spans="1:23" x14ac:dyDescent="0.15">
      <c r="A46" s="46">
        <v>259</v>
      </c>
      <c r="B46" s="47" t="s">
        <v>45</v>
      </c>
      <c r="C46" s="47"/>
      <c r="D46" s="49" t="s">
        <v>504</v>
      </c>
      <c r="E46" s="50" t="s">
        <v>626</v>
      </c>
      <c r="F46" s="51"/>
      <c r="G46" s="51"/>
      <c r="H46" s="51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39"/>
      <c r="W46" s="4"/>
    </row>
    <row r="47" spans="1:23" x14ac:dyDescent="0.15">
      <c r="A47" s="46">
        <v>26</v>
      </c>
      <c r="B47" s="47" t="s">
        <v>46</v>
      </c>
      <c r="C47" s="47"/>
      <c r="D47" s="49" t="s">
        <v>511</v>
      </c>
      <c r="E47" s="50" t="s">
        <v>627</v>
      </c>
      <c r="F47" s="51"/>
      <c r="G47" s="51"/>
      <c r="H47" s="51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39"/>
      <c r="W47" s="4"/>
    </row>
    <row r="48" spans="1:23" x14ac:dyDescent="0.15">
      <c r="A48" s="46">
        <v>324</v>
      </c>
      <c r="B48" s="47" t="s">
        <v>47</v>
      </c>
      <c r="C48" s="47" t="s">
        <v>383</v>
      </c>
      <c r="D48" s="49" t="s">
        <v>494</v>
      </c>
      <c r="E48" s="50" t="s">
        <v>628</v>
      </c>
      <c r="F48" s="51"/>
      <c r="G48" s="51"/>
      <c r="H48" s="51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39"/>
      <c r="W48" s="4"/>
    </row>
    <row r="49" spans="1:23" x14ac:dyDescent="0.15">
      <c r="A49" s="46">
        <v>312</v>
      </c>
      <c r="B49" s="47" t="s">
        <v>48</v>
      </c>
      <c r="C49" s="47"/>
      <c r="D49" s="49" t="s">
        <v>501</v>
      </c>
      <c r="E49" s="50" t="s">
        <v>629</v>
      </c>
      <c r="F49" s="51"/>
      <c r="G49" s="51"/>
      <c r="H49" s="51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39"/>
      <c r="W49" s="4"/>
    </row>
    <row r="50" spans="1:23" x14ac:dyDescent="0.15">
      <c r="A50" s="46">
        <v>319</v>
      </c>
      <c r="B50" s="47" t="s">
        <v>49</v>
      </c>
      <c r="C50" s="47"/>
      <c r="D50" s="49" t="s">
        <v>494</v>
      </c>
      <c r="E50" s="50" t="s">
        <v>630</v>
      </c>
      <c r="F50" s="51"/>
      <c r="G50" s="51"/>
      <c r="H50" s="51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39"/>
      <c r="W50" s="4"/>
    </row>
    <row r="51" spans="1:23" x14ac:dyDescent="0.15">
      <c r="A51" s="46">
        <v>271</v>
      </c>
      <c r="B51" s="47" t="s">
        <v>50</v>
      </c>
      <c r="C51" s="47" t="s">
        <v>384</v>
      </c>
      <c r="D51" s="49" t="s">
        <v>497</v>
      </c>
      <c r="E51" s="50" t="s">
        <v>631</v>
      </c>
      <c r="F51" s="51"/>
      <c r="G51" s="51"/>
      <c r="H51" s="51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39"/>
      <c r="W51" s="4"/>
    </row>
    <row r="52" spans="1:23" x14ac:dyDescent="0.15">
      <c r="A52" s="46">
        <v>295</v>
      </c>
      <c r="B52" s="47" t="s">
        <v>51</v>
      </c>
      <c r="C52" s="47"/>
      <c r="D52" s="49" t="s">
        <v>503</v>
      </c>
      <c r="E52" s="50" t="s">
        <v>632</v>
      </c>
      <c r="F52" s="51"/>
      <c r="G52" s="51"/>
      <c r="H52" s="51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39"/>
      <c r="W52" s="4"/>
    </row>
    <row r="53" spans="1:23" x14ac:dyDescent="0.15">
      <c r="A53" s="46">
        <v>325</v>
      </c>
      <c r="B53" s="47" t="s">
        <v>52</v>
      </c>
      <c r="C53" s="47"/>
      <c r="D53" s="49" t="s">
        <v>501</v>
      </c>
      <c r="E53" s="50" t="s">
        <v>633</v>
      </c>
      <c r="F53" s="51"/>
      <c r="G53" s="51"/>
      <c r="H53" s="51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39"/>
      <c r="W53" s="4"/>
    </row>
    <row r="54" spans="1:23" x14ac:dyDescent="0.15">
      <c r="A54" s="46">
        <v>236</v>
      </c>
      <c r="B54" s="47" t="s">
        <v>53</v>
      </c>
      <c r="C54" s="47"/>
      <c r="D54" s="49" t="s">
        <v>512</v>
      </c>
      <c r="E54" s="50" t="s">
        <v>634</v>
      </c>
      <c r="F54" s="51"/>
      <c r="G54" s="51"/>
      <c r="H54" s="51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39"/>
      <c r="W54" s="4"/>
    </row>
    <row r="55" spans="1:23" x14ac:dyDescent="0.15">
      <c r="A55" s="46">
        <v>223</v>
      </c>
      <c r="B55" s="47" t="s">
        <v>54</v>
      </c>
      <c r="C55" s="47"/>
      <c r="D55" s="49" t="s">
        <v>506</v>
      </c>
      <c r="E55" s="50" t="s">
        <v>635</v>
      </c>
      <c r="F55" s="51"/>
      <c r="G55" s="51"/>
      <c r="H55" s="51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39"/>
      <c r="W55" s="4"/>
    </row>
    <row r="56" spans="1:23" x14ac:dyDescent="0.15">
      <c r="A56" s="46">
        <v>275</v>
      </c>
      <c r="B56" s="47" t="s">
        <v>55</v>
      </c>
      <c r="C56" s="47"/>
      <c r="D56" s="49" t="s">
        <v>504</v>
      </c>
      <c r="E56" s="50" t="s">
        <v>636</v>
      </c>
      <c r="F56" s="51"/>
      <c r="G56" s="51"/>
      <c r="H56" s="51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39"/>
      <c r="W56" s="4"/>
    </row>
    <row r="57" spans="1:23" x14ac:dyDescent="0.15">
      <c r="A57" s="46">
        <v>287</v>
      </c>
      <c r="B57" s="47" t="s">
        <v>56</v>
      </c>
      <c r="C57" s="47" t="s">
        <v>385</v>
      </c>
      <c r="D57" s="49" t="s">
        <v>497</v>
      </c>
      <c r="E57" s="50" t="s">
        <v>637</v>
      </c>
      <c r="F57" s="51"/>
      <c r="G57" s="51"/>
      <c r="H57" s="51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39"/>
      <c r="W57" s="4"/>
    </row>
    <row r="58" spans="1:23" x14ac:dyDescent="0.15">
      <c r="A58" s="46">
        <v>281</v>
      </c>
      <c r="B58" s="47" t="s">
        <v>57</v>
      </c>
      <c r="C58" s="47"/>
      <c r="D58" s="49" t="s">
        <v>497</v>
      </c>
      <c r="E58" s="50" t="s">
        <v>638</v>
      </c>
      <c r="F58" s="51"/>
      <c r="G58" s="51"/>
      <c r="H58" s="51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39"/>
      <c r="W58" s="4"/>
    </row>
    <row r="59" spans="1:23" x14ac:dyDescent="0.15">
      <c r="A59" s="46">
        <v>232</v>
      </c>
      <c r="B59" s="47" t="s">
        <v>58</v>
      </c>
      <c r="C59" s="47"/>
      <c r="D59" s="49" t="s">
        <v>512</v>
      </c>
      <c r="E59" s="50" t="s">
        <v>639</v>
      </c>
      <c r="F59" s="51"/>
      <c r="G59" s="51"/>
      <c r="H59" s="51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39"/>
      <c r="W59" s="4"/>
    </row>
    <row r="60" spans="1:23" x14ac:dyDescent="0.15">
      <c r="A60" s="46">
        <v>280</v>
      </c>
      <c r="B60" s="47" t="s">
        <v>59</v>
      </c>
      <c r="C60" s="47"/>
      <c r="D60" s="49" t="s">
        <v>497</v>
      </c>
      <c r="E60" s="50" t="s">
        <v>640</v>
      </c>
      <c r="F60" s="51"/>
      <c r="G60" s="51"/>
      <c r="H60" s="51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39"/>
      <c r="W60" s="4"/>
    </row>
    <row r="61" spans="1:23" x14ac:dyDescent="0.15">
      <c r="A61" s="46">
        <v>28</v>
      </c>
      <c r="B61" s="47" t="s">
        <v>60</v>
      </c>
      <c r="C61" s="47" t="s">
        <v>386</v>
      </c>
      <c r="D61" s="49" t="s">
        <v>513</v>
      </c>
      <c r="E61" s="50" t="s">
        <v>641</v>
      </c>
      <c r="F61" s="51"/>
      <c r="G61" s="51"/>
      <c r="H61" s="51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39"/>
      <c r="W61" s="4"/>
    </row>
    <row r="62" spans="1:23" x14ac:dyDescent="0.15">
      <c r="A62" s="46">
        <v>267</v>
      </c>
      <c r="B62" s="47" t="s">
        <v>61</v>
      </c>
      <c r="C62" s="47"/>
      <c r="D62" s="49" t="s">
        <v>499</v>
      </c>
      <c r="E62" s="50" t="s">
        <v>642</v>
      </c>
      <c r="F62" s="51"/>
      <c r="G62" s="51"/>
      <c r="H62" s="51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39"/>
      <c r="W62" s="4"/>
    </row>
    <row r="63" spans="1:23" x14ac:dyDescent="0.15">
      <c r="A63" s="46">
        <v>135</v>
      </c>
      <c r="B63" s="47" t="s">
        <v>62</v>
      </c>
      <c r="C63" s="47" t="s">
        <v>387</v>
      </c>
      <c r="D63" s="49" t="s">
        <v>498</v>
      </c>
      <c r="E63" s="50" t="s">
        <v>643</v>
      </c>
      <c r="F63" s="51"/>
      <c r="G63" s="51"/>
      <c r="H63" s="51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39"/>
      <c r="W63" s="4"/>
    </row>
    <row r="64" spans="1:23" x14ac:dyDescent="0.15">
      <c r="A64" s="46">
        <v>284</v>
      </c>
      <c r="B64" s="47" t="s">
        <v>63</v>
      </c>
      <c r="C64" s="47"/>
      <c r="D64" s="49" t="s">
        <v>503</v>
      </c>
      <c r="E64" s="50" t="s">
        <v>644</v>
      </c>
      <c r="F64" s="51"/>
      <c r="G64" s="51"/>
      <c r="H64" s="51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39"/>
      <c r="W64" s="4"/>
    </row>
    <row r="65" spans="1:23" x14ac:dyDescent="0.15">
      <c r="A65" s="46">
        <v>272</v>
      </c>
      <c r="B65" s="47" t="s">
        <v>64</v>
      </c>
      <c r="C65" s="47"/>
      <c r="D65" s="49" t="s">
        <v>504</v>
      </c>
      <c r="E65" s="50" t="s">
        <v>645</v>
      </c>
      <c r="F65" s="51"/>
      <c r="G65" s="51"/>
      <c r="H65" s="51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39"/>
      <c r="W65" s="4"/>
    </row>
    <row r="66" spans="1:23" x14ac:dyDescent="0.15">
      <c r="A66" s="46">
        <v>288</v>
      </c>
      <c r="B66" s="47" t="s">
        <v>65</v>
      </c>
      <c r="C66" s="47"/>
      <c r="D66" s="49" t="s">
        <v>503</v>
      </c>
      <c r="E66" s="50" t="s">
        <v>646</v>
      </c>
      <c r="F66" s="51"/>
      <c r="G66" s="51"/>
      <c r="H66" s="51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39"/>
      <c r="W66" s="4"/>
    </row>
    <row r="67" spans="1:23" x14ac:dyDescent="0.15">
      <c r="A67" s="46">
        <v>290</v>
      </c>
      <c r="B67" s="47" t="s">
        <v>66</v>
      </c>
      <c r="C67" s="47"/>
      <c r="D67" s="49" t="s">
        <v>503</v>
      </c>
      <c r="E67" s="50" t="s">
        <v>647</v>
      </c>
      <c r="F67" s="51"/>
      <c r="G67" s="51"/>
      <c r="H67" s="51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39"/>
      <c r="W67" s="4"/>
    </row>
    <row r="68" spans="1:23" x14ac:dyDescent="0.15">
      <c r="A68" s="46">
        <v>291</v>
      </c>
      <c r="B68" s="47" t="s">
        <v>67</v>
      </c>
      <c r="C68" s="47"/>
      <c r="D68" s="49" t="s">
        <v>503</v>
      </c>
      <c r="E68" s="50" t="s">
        <v>648</v>
      </c>
      <c r="F68" s="51"/>
      <c r="G68" s="51"/>
      <c r="H68" s="51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39"/>
      <c r="W68" s="4"/>
    </row>
    <row r="69" spans="1:23" x14ac:dyDescent="0.15">
      <c r="A69" s="46">
        <v>289</v>
      </c>
      <c r="B69" s="47" t="s">
        <v>68</v>
      </c>
      <c r="C69" s="47"/>
      <c r="D69" s="49" t="s">
        <v>503</v>
      </c>
      <c r="E69" s="50" t="s">
        <v>649</v>
      </c>
      <c r="F69" s="51"/>
      <c r="G69" s="51"/>
      <c r="H69" s="51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39"/>
      <c r="W69" s="4"/>
    </row>
    <row r="70" spans="1:23" x14ac:dyDescent="0.15">
      <c r="A70" s="46">
        <v>229</v>
      </c>
      <c r="B70" s="47" t="s">
        <v>69</v>
      </c>
      <c r="C70" s="47"/>
      <c r="D70" s="49" t="s">
        <v>514</v>
      </c>
      <c r="E70" s="50" t="s">
        <v>650</v>
      </c>
      <c r="F70" s="51"/>
      <c r="G70" s="51"/>
      <c r="H70" s="51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39"/>
      <c r="W70" s="4"/>
    </row>
    <row r="71" spans="1:23" x14ac:dyDescent="0.15">
      <c r="A71" s="46">
        <v>238</v>
      </c>
      <c r="B71" s="47" t="s">
        <v>70</v>
      </c>
      <c r="C71" s="47" t="s">
        <v>388</v>
      </c>
      <c r="D71" s="49" t="s">
        <v>515</v>
      </c>
      <c r="E71" s="50" t="s">
        <v>651</v>
      </c>
      <c r="F71" s="51"/>
      <c r="G71" s="51"/>
      <c r="H71" s="51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39"/>
      <c r="W71" s="4"/>
    </row>
    <row r="72" spans="1:23" x14ac:dyDescent="0.15">
      <c r="A72" s="46">
        <v>238</v>
      </c>
      <c r="B72" s="47" t="s">
        <v>71</v>
      </c>
      <c r="C72" s="47"/>
      <c r="D72" s="49" t="s">
        <v>515</v>
      </c>
      <c r="E72" s="50" t="s">
        <v>652</v>
      </c>
      <c r="F72" s="51"/>
      <c r="G72" s="51"/>
      <c r="H72" s="51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39"/>
      <c r="W72" s="4"/>
    </row>
    <row r="73" spans="1:23" x14ac:dyDescent="0.15">
      <c r="A73" s="46">
        <v>286</v>
      </c>
      <c r="B73" s="47" t="s">
        <v>72</v>
      </c>
      <c r="C73" s="47"/>
      <c r="D73" s="49" t="s">
        <v>516</v>
      </c>
      <c r="E73" s="50" t="s">
        <v>653</v>
      </c>
      <c r="F73" s="51"/>
      <c r="G73" s="51"/>
      <c r="H73" s="51"/>
      <c r="I73" s="52"/>
      <c r="J73" s="52"/>
      <c r="K73" s="52"/>
      <c r="L73" s="52"/>
      <c r="M73" s="52"/>
      <c r="N73" s="52"/>
      <c r="O73" s="52"/>
      <c r="P73" s="52"/>
      <c r="Q73" s="54"/>
      <c r="R73" s="52"/>
      <c r="S73" s="52"/>
      <c r="T73" s="39"/>
      <c r="W73" s="4"/>
    </row>
    <row r="74" spans="1:23" x14ac:dyDescent="0.15">
      <c r="A74" s="46">
        <v>141</v>
      </c>
      <c r="B74" s="47" t="s">
        <v>73</v>
      </c>
      <c r="C74" s="47"/>
      <c r="D74" s="49" t="s">
        <v>517</v>
      </c>
      <c r="E74" s="50" t="s">
        <v>654</v>
      </c>
      <c r="F74" s="51"/>
      <c r="G74" s="51"/>
      <c r="H74" s="51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39"/>
      <c r="W74" s="4"/>
    </row>
    <row r="75" spans="1:23" x14ac:dyDescent="0.15">
      <c r="A75" s="46">
        <v>331</v>
      </c>
      <c r="B75" s="47" t="s">
        <v>74</v>
      </c>
      <c r="C75" s="47"/>
      <c r="D75" s="49" t="s">
        <v>495</v>
      </c>
      <c r="E75" s="50" t="s">
        <v>655</v>
      </c>
      <c r="F75" s="51"/>
      <c r="G75" s="51"/>
      <c r="H75" s="51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39"/>
      <c r="W75" s="4"/>
    </row>
    <row r="76" spans="1:23" x14ac:dyDescent="0.15">
      <c r="A76" s="46">
        <v>332</v>
      </c>
      <c r="B76" s="47" t="s">
        <v>75</v>
      </c>
      <c r="C76" s="47"/>
      <c r="D76" s="49" t="s">
        <v>501</v>
      </c>
      <c r="E76" s="50" t="s">
        <v>656</v>
      </c>
      <c r="F76" s="51"/>
      <c r="G76" s="51"/>
      <c r="H76" s="51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39"/>
      <c r="W76" s="4"/>
    </row>
    <row r="77" spans="1:23" x14ac:dyDescent="0.15">
      <c r="A77" s="46">
        <v>35</v>
      </c>
      <c r="B77" s="47" t="s">
        <v>76</v>
      </c>
      <c r="C77" s="47"/>
      <c r="D77" s="49" t="s">
        <v>510</v>
      </c>
      <c r="E77" s="50" t="s">
        <v>657</v>
      </c>
      <c r="F77" s="51"/>
      <c r="G77" s="51"/>
      <c r="H77" s="51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39"/>
      <c r="W77" s="4"/>
    </row>
    <row r="78" spans="1:23" x14ac:dyDescent="0.15">
      <c r="A78" s="46">
        <v>262</v>
      </c>
      <c r="B78" s="47" t="s">
        <v>77</v>
      </c>
      <c r="C78" s="47" t="s">
        <v>389</v>
      </c>
      <c r="D78" s="49" t="s">
        <v>509</v>
      </c>
      <c r="E78" s="50" t="s">
        <v>658</v>
      </c>
      <c r="F78" s="51"/>
      <c r="G78" s="51"/>
      <c r="H78" s="51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39"/>
      <c r="W78" s="4"/>
    </row>
    <row r="79" spans="1:23" x14ac:dyDescent="0.15">
      <c r="A79" s="46">
        <v>88</v>
      </c>
      <c r="B79" s="47" t="s">
        <v>78</v>
      </c>
      <c r="C79" s="47" t="s">
        <v>390</v>
      </c>
      <c r="D79" s="49" t="s">
        <v>511</v>
      </c>
      <c r="E79" s="50" t="s">
        <v>659</v>
      </c>
      <c r="F79" s="51"/>
      <c r="G79" s="51"/>
      <c r="H79" s="51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39"/>
      <c r="W79" s="4"/>
    </row>
    <row r="80" spans="1:23" x14ac:dyDescent="0.15">
      <c r="A80" s="46">
        <v>102</v>
      </c>
      <c r="B80" s="47" t="s">
        <v>79</v>
      </c>
      <c r="C80" s="47" t="s">
        <v>391</v>
      </c>
      <c r="D80" s="49" t="s">
        <v>511</v>
      </c>
      <c r="E80" s="50" t="s">
        <v>660</v>
      </c>
      <c r="F80" s="51"/>
      <c r="G80" s="51"/>
      <c r="H80" s="51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39"/>
      <c r="W80" s="4"/>
    </row>
    <row r="81" spans="1:23" x14ac:dyDescent="0.15">
      <c r="A81" s="46">
        <v>96</v>
      </c>
      <c r="B81" s="47" t="s">
        <v>1016</v>
      </c>
      <c r="C81" s="47" t="s">
        <v>392</v>
      </c>
      <c r="D81" s="49" t="s">
        <v>511</v>
      </c>
      <c r="E81" s="50" t="s">
        <v>661</v>
      </c>
      <c r="F81" s="51"/>
      <c r="G81" s="51"/>
      <c r="H81" s="51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39"/>
      <c r="W81" s="4"/>
    </row>
    <row r="82" spans="1:23" x14ac:dyDescent="0.15">
      <c r="A82" s="46">
        <v>84</v>
      </c>
      <c r="B82" s="47" t="s">
        <v>80</v>
      </c>
      <c r="C82" s="47" t="s">
        <v>393</v>
      </c>
      <c r="D82" s="49" t="s">
        <v>511</v>
      </c>
      <c r="E82" s="50" t="s">
        <v>662</v>
      </c>
      <c r="F82" s="51"/>
      <c r="G82" s="51"/>
      <c r="H82" s="51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39"/>
      <c r="W82" s="4"/>
    </row>
    <row r="83" spans="1:23" x14ac:dyDescent="0.15">
      <c r="A83" s="46"/>
      <c r="B83" s="47" t="s">
        <v>81</v>
      </c>
      <c r="C83" s="47" t="s">
        <v>394</v>
      </c>
      <c r="D83" s="49" t="s">
        <v>518</v>
      </c>
      <c r="E83" s="50" t="s">
        <v>663</v>
      </c>
      <c r="F83" s="51"/>
      <c r="G83" s="51"/>
      <c r="H83" s="51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39"/>
      <c r="W83" s="4"/>
    </row>
    <row r="84" spans="1:23" x14ac:dyDescent="0.15">
      <c r="A84" s="46">
        <v>40</v>
      </c>
      <c r="B84" s="47" t="s">
        <v>82</v>
      </c>
      <c r="C84" s="47"/>
      <c r="D84" s="49" t="s">
        <v>510</v>
      </c>
      <c r="E84" s="50" t="s">
        <v>664</v>
      </c>
      <c r="F84" s="51"/>
      <c r="G84" s="51"/>
      <c r="H84" s="51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39"/>
      <c r="W84" s="4"/>
    </row>
    <row r="85" spans="1:23" x14ac:dyDescent="0.15">
      <c r="A85" s="46">
        <v>332</v>
      </c>
      <c r="B85" s="47" t="s">
        <v>83</v>
      </c>
      <c r="C85" s="47"/>
      <c r="D85" s="49" t="s">
        <v>500</v>
      </c>
      <c r="E85" s="50" t="s">
        <v>665</v>
      </c>
      <c r="F85" s="51"/>
      <c r="G85" s="51"/>
      <c r="H85" s="51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39"/>
      <c r="W85" s="4"/>
    </row>
    <row r="86" spans="1:23" x14ac:dyDescent="0.15">
      <c r="A86" s="46">
        <v>57</v>
      </c>
      <c r="B86" s="47" t="s">
        <v>84</v>
      </c>
      <c r="C86" s="47"/>
      <c r="D86" s="49" t="s">
        <v>519</v>
      </c>
      <c r="E86" s="50" t="s">
        <v>666</v>
      </c>
      <c r="F86" s="51"/>
      <c r="G86" s="51"/>
      <c r="H86" s="51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39"/>
      <c r="W86" s="4"/>
    </row>
    <row r="87" spans="1:23" x14ac:dyDescent="0.15">
      <c r="A87" s="46">
        <v>336</v>
      </c>
      <c r="B87" s="47" t="s">
        <v>85</v>
      </c>
      <c r="C87" s="47"/>
      <c r="D87" s="49" t="s">
        <v>495</v>
      </c>
      <c r="E87" s="50" t="s">
        <v>667</v>
      </c>
      <c r="F87" s="51"/>
      <c r="G87" s="51"/>
      <c r="H87" s="51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39"/>
      <c r="W87" s="4"/>
    </row>
    <row r="88" spans="1:23" x14ac:dyDescent="0.15">
      <c r="A88" s="46">
        <v>340</v>
      </c>
      <c r="B88" s="47" t="s">
        <v>86</v>
      </c>
      <c r="C88" s="47"/>
      <c r="D88" s="49" t="s">
        <v>500</v>
      </c>
      <c r="E88" s="50" t="s">
        <v>668</v>
      </c>
      <c r="F88" s="51"/>
      <c r="G88" s="51"/>
      <c r="H88" s="51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39"/>
      <c r="W88" s="4"/>
    </row>
    <row r="89" spans="1:23" x14ac:dyDescent="0.15">
      <c r="A89" s="46">
        <v>351</v>
      </c>
      <c r="B89" s="47" t="s">
        <v>87</v>
      </c>
      <c r="C89" s="47" t="s">
        <v>395</v>
      </c>
      <c r="D89" s="49" t="s">
        <v>495</v>
      </c>
      <c r="E89" s="50" t="s">
        <v>669</v>
      </c>
      <c r="F89" s="51"/>
      <c r="G89" s="51"/>
      <c r="H89" s="51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39"/>
      <c r="W89" s="4"/>
    </row>
    <row r="90" spans="1:23" x14ac:dyDescent="0.15">
      <c r="A90" s="46">
        <v>69</v>
      </c>
      <c r="B90" s="47" t="s">
        <v>88</v>
      </c>
      <c r="C90" s="47"/>
      <c r="D90" s="49" t="s">
        <v>520</v>
      </c>
      <c r="E90" s="50" t="s">
        <v>670</v>
      </c>
      <c r="F90" s="51"/>
      <c r="G90" s="51"/>
      <c r="H90" s="51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39"/>
      <c r="W90" s="4"/>
    </row>
    <row r="91" spans="1:23" x14ac:dyDescent="0.15">
      <c r="A91" s="46">
        <v>15</v>
      </c>
      <c r="B91" s="47" t="s">
        <v>89</v>
      </c>
      <c r="C91" s="47" t="s">
        <v>396</v>
      </c>
      <c r="D91" s="49" t="s">
        <v>521</v>
      </c>
      <c r="E91" s="50" t="s">
        <v>671</v>
      </c>
      <c r="F91" s="51"/>
      <c r="G91" s="51"/>
      <c r="H91" s="51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39"/>
      <c r="W91" s="4"/>
    </row>
    <row r="92" spans="1:23" x14ac:dyDescent="0.15">
      <c r="A92" s="46">
        <v>14</v>
      </c>
      <c r="B92" s="47" t="s">
        <v>90</v>
      </c>
      <c r="C92" s="47" t="s">
        <v>397</v>
      </c>
      <c r="D92" s="49" t="s">
        <v>521</v>
      </c>
      <c r="E92" s="50" t="s">
        <v>672</v>
      </c>
      <c r="F92" s="51"/>
      <c r="G92" s="51"/>
      <c r="H92" s="51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39"/>
      <c r="W92" s="4"/>
    </row>
    <row r="93" spans="1:23" x14ac:dyDescent="0.15">
      <c r="A93" s="46">
        <v>284</v>
      </c>
      <c r="B93" s="47" t="s">
        <v>91</v>
      </c>
      <c r="C93" s="47"/>
      <c r="D93" s="49" t="s">
        <v>497</v>
      </c>
      <c r="E93" s="50" t="s">
        <v>673</v>
      </c>
      <c r="F93" s="51"/>
      <c r="G93" s="51"/>
      <c r="H93" s="51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39"/>
      <c r="W93" s="4"/>
    </row>
    <row r="94" spans="1:23" x14ac:dyDescent="0.15">
      <c r="A94" s="46">
        <v>342</v>
      </c>
      <c r="B94" s="47" t="s">
        <v>92</v>
      </c>
      <c r="C94" s="47"/>
      <c r="D94" s="49" t="s">
        <v>501</v>
      </c>
      <c r="E94" s="50" t="s">
        <v>674</v>
      </c>
      <c r="F94" s="51"/>
      <c r="G94" s="51"/>
      <c r="H94" s="51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39"/>
      <c r="W94" s="4"/>
    </row>
    <row r="95" spans="1:23" x14ac:dyDescent="0.15">
      <c r="A95" s="46">
        <v>264</v>
      </c>
      <c r="B95" s="47" t="s">
        <v>93</v>
      </c>
      <c r="C95" s="47"/>
      <c r="D95" s="49" t="s">
        <v>496</v>
      </c>
      <c r="E95" s="50" t="s">
        <v>675</v>
      </c>
      <c r="F95" s="51"/>
      <c r="G95" s="51"/>
      <c r="H95" s="51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39"/>
      <c r="W95" s="4"/>
    </row>
    <row r="96" spans="1:23" x14ac:dyDescent="0.15">
      <c r="A96" s="46">
        <v>330</v>
      </c>
      <c r="B96" s="47" t="s">
        <v>94</v>
      </c>
      <c r="C96" s="47" t="s">
        <v>398</v>
      </c>
      <c r="D96" s="49" t="s">
        <v>495</v>
      </c>
      <c r="E96" s="50" t="s">
        <v>676</v>
      </c>
      <c r="F96" s="51"/>
      <c r="G96" s="51"/>
      <c r="H96" s="51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39"/>
      <c r="W96" s="4"/>
    </row>
    <row r="97" spans="1:23" x14ac:dyDescent="0.15">
      <c r="A97" s="46">
        <v>222</v>
      </c>
      <c r="B97" s="47" t="s">
        <v>95</v>
      </c>
      <c r="C97" s="47" t="s">
        <v>399</v>
      </c>
      <c r="D97" s="49" t="s">
        <v>522</v>
      </c>
      <c r="E97" s="50" t="s">
        <v>677</v>
      </c>
      <c r="F97" s="51"/>
      <c r="G97" s="51"/>
      <c r="H97" s="51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39"/>
      <c r="W97" s="4"/>
    </row>
    <row r="98" spans="1:23" x14ac:dyDescent="0.15">
      <c r="A98" s="46">
        <v>289</v>
      </c>
      <c r="B98" s="47" t="s">
        <v>96</v>
      </c>
      <c r="C98" s="47"/>
      <c r="D98" s="49" t="s">
        <v>509</v>
      </c>
      <c r="E98" s="50" t="s">
        <v>678</v>
      </c>
      <c r="F98" s="51"/>
      <c r="G98" s="51"/>
      <c r="H98" s="51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39"/>
      <c r="W98" s="4"/>
    </row>
    <row r="99" spans="1:23" x14ac:dyDescent="0.15">
      <c r="A99" s="46">
        <v>304</v>
      </c>
      <c r="B99" s="47" t="s">
        <v>97</v>
      </c>
      <c r="C99" s="47" t="s">
        <v>400</v>
      </c>
      <c r="D99" s="49" t="s">
        <v>507</v>
      </c>
      <c r="E99" s="50" t="s">
        <v>679</v>
      </c>
      <c r="F99" s="51"/>
      <c r="G99" s="51"/>
      <c r="H99" s="51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39"/>
      <c r="W99" s="4"/>
    </row>
    <row r="100" spans="1:23" x14ac:dyDescent="0.15">
      <c r="A100" s="46">
        <v>116</v>
      </c>
      <c r="B100" s="47" t="s">
        <v>1084</v>
      </c>
      <c r="C100" s="47" t="s">
        <v>1087</v>
      </c>
      <c r="D100" s="49" t="s">
        <v>498</v>
      </c>
      <c r="E100" s="50" t="s">
        <v>905</v>
      </c>
      <c r="F100" s="51"/>
      <c r="G100" s="51"/>
      <c r="H100" s="51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39"/>
      <c r="W100" s="4"/>
    </row>
    <row r="101" spans="1:23" x14ac:dyDescent="0.15">
      <c r="A101" s="46">
        <v>124</v>
      </c>
      <c r="B101" s="47" t="s">
        <v>1085</v>
      </c>
      <c r="C101" s="47" t="s">
        <v>1088</v>
      </c>
      <c r="D101" s="49" t="s">
        <v>498</v>
      </c>
      <c r="E101" s="50" t="s">
        <v>906</v>
      </c>
      <c r="F101" s="51"/>
      <c r="G101" s="51"/>
      <c r="H101" s="51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39"/>
      <c r="W101" s="4"/>
    </row>
    <row r="102" spans="1:23" x14ac:dyDescent="0.15">
      <c r="A102" s="46">
        <v>131</v>
      </c>
      <c r="B102" s="47" t="s">
        <v>1086</v>
      </c>
      <c r="C102" s="47" t="s">
        <v>1089</v>
      </c>
      <c r="D102" s="49" t="s">
        <v>498</v>
      </c>
      <c r="E102" s="50" t="s">
        <v>907</v>
      </c>
      <c r="F102" s="51"/>
      <c r="G102" s="51"/>
      <c r="H102" s="51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39"/>
      <c r="W102" s="4"/>
    </row>
    <row r="103" spans="1:23" x14ac:dyDescent="0.15">
      <c r="A103" s="46">
        <v>322</v>
      </c>
      <c r="B103" s="47" t="s">
        <v>1033</v>
      </c>
      <c r="C103" s="47" t="s">
        <v>1032</v>
      </c>
      <c r="D103" s="49" t="s">
        <v>494</v>
      </c>
      <c r="E103" s="50" t="s">
        <v>823</v>
      </c>
      <c r="F103" s="51"/>
      <c r="G103" s="51"/>
      <c r="H103" s="51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39"/>
      <c r="W103" s="4"/>
    </row>
    <row r="104" spans="1:23" x14ac:dyDescent="0.15">
      <c r="A104" s="46">
        <v>332</v>
      </c>
      <c r="B104" s="47" t="s">
        <v>98</v>
      </c>
      <c r="C104" s="47" t="s">
        <v>401</v>
      </c>
      <c r="D104" s="49" t="s">
        <v>495</v>
      </c>
      <c r="E104" s="50" t="s">
        <v>680</v>
      </c>
      <c r="F104" s="51"/>
      <c r="G104" s="51"/>
      <c r="H104" s="51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39"/>
      <c r="W104" s="4"/>
    </row>
    <row r="105" spans="1:23" x14ac:dyDescent="0.15">
      <c r="A105" s="46">
        <v>328</v>
      </c>
      <c r="B105" s="47" t="s">
        <v>99</v>
      </c>
      <c r="C105" s="47"/>
      <c r="D105" s="49" t="s">
        <v>495</v>
      </c>
      <c r="E105" s="50" t="s">
        <v>681</v>
      </c>
      <c r="F105" s="51"/>
      <c r="G105" s="51"/>
      <c r="H105" s="51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39"/>
      <c r="W105" s="4"/>
    </row>
    <row r="106" spans="1:23" x14ac:dyDescent="0.15">
      <c r="A106" s="46">
        <v>337</v>
      </c>
      <c r="B106" s="47" t="s">
        <v>100</v>
      </c>
      <c r="C106" s="47"/>
      <c r="D106" s="49" t="s">
        <v>500</v>
      </c>
      <c r="E106" s="50" t="s">
        <v>682</v>
      </c>
      <c r="F106" s="51"/>
      <c r="G106" s="51"/>
      <c r="H106" s="51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39"/>
      <c r="W106" s="4"/>
    </row>
    <row r="107" spans="1:23" x14ac:dyDescent="0.15">
      <c r="A107" s="46">
        <v>331</v>
      </c>
      <c r="B107" s="47" t="s">
        <v>101</v>
      </c>
      <c r="C107" s="47"/>
      <c r="D107" s="49" t="s">
        <v>500</v>
      </c>
      <c r="E107" s="50" t="s">
        <v>683</v>
      </c>
      <c r="F107" s="51"/>
      <c r="G107" s="51"/>
      <c r="H107" s="51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39"/>
      <c r="W107" s="4"/>
    </row>
    <row r="108" spans="1:23" x14ac:dyDescent="0.15">
      <c r="A108" s="46">
        <v>341</v>
      </c>
      <c r="B108" s="47" t="s">
        <v>102</v>
      </c>
      <c r="C108" s="47"/>
      <c r="D108" s="49" t="s">
        <v>495</v>
      </c>
      <c r="E108" s="50" t="s">
        <v>684</v>
      </c>
      <c r="F108" s="51"/>
      <c r="G108" s="51"/>
      <c r="H108" s="51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39"/>
      <c r="W108" s="4"/>
    </row>
    <row r="109" spans="1:23" x14ac:dyDescent="0.15">
      <c r="A109" s="46">
        <v>306</v>
      </c>
      <c r="B109" s="47" t="s">
        <v>103</v>
      </c>
      <c r="C109" s="47" t="s">
        <v>402</v>
      </c>
      <c r="D109" s="49" t="s">
        <v>503</v>
      </c>
      <c r="E109" s="50" t="s">
        <v>685</v>
      </c>
      <c r="F109" s="51"/>
      <c r="G109" s="51"/>
      <c r="H109" s="51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39"/>
      <c r="W109" s="4"/>
    </row>
    <row r="110" spans="1:23" x14ac:dyDescent="0.15">
      <c r="A110" s="46">
        <v>321</v>
      </c>
      <c r="B110" s="47" t="s">
        <v>104</v>
      </c>
      <c r="C110" s="47"/>
      <c r="D110" s="49" t="s">
        <v>501</v>
      </c>
      <c r="E110" s="50" t="s">
        <v>686</v>
      </c>
      <c r="F110" s="51"/>
      <c r="G110" s="51"/>
      <c r="H110" s="51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39"/>
      <c r="W110" s="4"/>
    </row>
    <row r="111" spans="1:23" x14ac:dyDescent="0.15">
      <c r="A111" s="46">
        <v>299</v>
      </c>
      <c r="B111" s="47" t="s">
        <v>105</v>
      </c>
      <c r="C111" s="47"/>
      <c r="D111" s="49" t="s">
        <v>503</v>
      </c>
      <c r="E111" s="50" t="s">
        <v>687</v>
      </c>
      <c r="F111" s="51"/>
      <c r="G111" s="51"/>
      <c r="H111" s="51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39"/>
      <c r="W111" s="4"/>
    </row>
    <row r="112" spans="1:23" x14ac:dyDescent="0.15">
      <c r="A112" s="46">
        <v>319</v>
      </c>
      <c r="B112" s="47" t="s">
        <v>106</v>
      </c>
      <c r="C112" s="47" t="s">
        <v>403</v>
      </c>
      <c r="D112" s="49" t="s">
        <v>523</v>
      </c>
      <c r="E112" s="50" t="s">
        <v>688</v>
      </c>
      <c r="F112" s="51"/>
      <c r="G112" s="51"/>
      <c r="H112" s="51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39"/>
      <c r="W112" s="4"/>
    </row>
    <row r="113" spans="1:23" x14ac:dyDescent="0.15">
      <c r="A113" s="46">
        <v>329</v>
      </c>
      <c r="B113" s="47" t="s">
        <v>107</v>
      </c>
      <c r="C113" s="47" t="s">
        <v>404</v>
      </c>
      <c r="D113" s="49" t="s">
        <v>494</v>
      </c>
      <c r="E113" s="50" t="s">
        <v>689</v>
      </c>
      <c r="F113" s="51"/>
      <c r="G113" s="51"/>
      <c r="H113" s="51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39"/>
      <c r="W113" s="4"/>
    </row>
    <row r="114" spans="1:23" x14ac:dyDescent="0.15">
      <c r="A114" s="46">
        <v>284</v>
      </c>
      <c r="B114" s="47" t="s">
        <v>108</v>
      </c>
      <c r="C114" s="47"/>
      <c r="D114" s="49" t="s">
        <v>509</v>
      </c>
      <c r="E114" s="50" t="s">
        <v>690</v>
      </c>
      <c r="F114" s="51"/>
      <c r="G114" s="51"/>
      <c r="H114" s="51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39"/>
      <c r="W114" s="4"/>
    </row>
    <row r="115" spans="1:23" x14ac:dyDescent="0.15">
      <c r="A115" s="46">
        <v>325</v>
      </c>
      <c r="B115" s="47" t="s">
        <v>109</v>
      </c>
      <c r="C115" s="47" t="s">
        <v>405</v>
      </c>
      <c r="D115" s="49" t="s">
        <v>523</v>
      </c>
      <c r="E115" s="50" t="s">
        <v>691</v>
      </c>
      <c r="F115" s="51"/>
      <c r="G115" s="51"/>
      <c r="H115" s="51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39"/>
      <c r="W115" s="4"/>
    </row>
    <row r="116" spans="1:23" x14ac:dyDescent="0.15">
      <c r="A116" s="46">
        <v>297</v>
      </c>
      <c r="B116" s="47" t="s">
        <v>110</v>
      </c>
      <c r="C116" s="47" t="s">
        <v>406</v>
      </c>
      <c r="D116" s="49" t="s">
        <v>524</v>
      </c>
      <c r="E116" s="50" t="s">
        <v>692</v>
      </c>
      <c r="F116" s="51"/>
      <c r="G116" s="51"/>
      <c r="H116" s="51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39"/>
      <c r="W116" s="4"/>
    </row>
    <row r="117" spans="1:23" x14ac:dyDescent="0.15">
      <c r="A117" s="46">
        <v>295</v>
      </c>
      <c r="B117" s="47" t="s">
        <v>111</v>
      </c>
      <c r="C117" s="47" t="s">
        <v>407</v>
      </c>
      <c r="D117" s="49" t="s">
        <v>524</v>
      </c>
      <c r="E117" s="50" t="s">
        <v>693</v>
      </c>
      <c r="F117" s="51"/>
      <c r="G117" s="51"/>
      <c r="H117" s="51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39"/>
      <c r="W117" s="4"/>
    </row>
    <row r="118" spans="1:23" x14ac:dyDescent="0.15">
      <c r="A118" s="46">
        <v>300</v>
      </c>
      <c r="B118" s="47" t="s">
        <v>112</v>
      </c>
      <c r="C118" s="47" t="s">
        <v>408</v>
      </c>
      <c r="D118" s="49" t="s">
        <v>524</v>
      </c>
      <c r="E118" s="50" t="s">
        <v>694</v>
      </c>
      <c r="F118" s="51"/>
      <c r="G118" s="51"/>
      <c r="H118" s="51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39"/>
      <c r="W118" s="4"/>
    </row>
    <row r="119" spans="1:23" x14ac:dyDescent="0.15">
      <c r="A119" s="46">
        <v>334</v>
      </c>
      <c r="B119" s="47" t="s">
        <v>113</v>
      </c>
      <c r="C119" s="47" t="s">
        <v>409</v>
      </c>
      <c r="D119" s="49" t="s">
        <v>495</v>
      </c>
      <c r="E119" s="50" t="s">
        <v>695</v>
      </c>
      <c r="F119" s="51"/>
      <c r="G119" s="51"/>
      <c r="H119" s="51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39"/>
      <c r="W119" s="4"/>
    </row>
    <row r="120" spans="1:23" x14ac:dyDescent="0.15">
      <c r="A120" s="46">
        <v>25</v>
      </c>
      <c r="B120" s="47" t="s">
        <v>114</v>
      </c>
      <c r="C120" s="47"/>
      <c r="D120" s="49" t="s">
        <v>510</v>
      </c>
      <c r="E120" s="50" t="s">
        <v>696</v>
      </c>
      <c r="F120" s="51"/>
      <c r="G120" s="51"/>
      <c r="H120" s="51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39"/>
      <c r="W120" s="4"/>
    </row>
    <row r="121" spans="1:23" x14ac:dyDescent="0.15">
      <c r="A121" s="46">
        <v>263</v>
      </c>
      <c r="B121" s="47" t="s">
        <v>115</v>
      </c>
      <c r="C121" s="47"/>
      <c r="D121" s="49" t="s">
        <v>496</v>
      </c>
      <c r="E121" s="50" t="s">
        <v>697</v>
      </c>
      <c r="F121" s="51"/>
      <c r="G121" s="51"/>
      <c r="H121" s="51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39"/>
      <c r="W121" s="4"/>
    </row>
    <row r="122" spans="1:23" x14ac:dyDescent="0.15">
      <c r="A122" s="46">
        <v>26</v>
      </c>
      <c r="B122" s="47" t="s">
        <v>1028</v>
      </c>
      <c r="C122" s="47" t="s">
        <v>1029</v>
      </c>
      <c r="D122" s="49" t="s">
        <v>1030</v>
      </c>
      <c r="E122" s="50" t="s">
        <v>1031</v>
      </c>
      <c r="F122" s="51"/>
      <c r="G122" s="51"/>
      <c r="H122" s="51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39"/>
      <c r="W122" s="4"/>
    </row>
    <row r="123" spans="1:23" x14ac:dyDescent="0.15">
      <c r="A123" s="46">
        <v>154</v>
      </c>
      <c r="B123" s="47" t="s">
        <v>116</v>
      </c>
      <c r="C123" s="47"/>
      <c r="D123" s="49" t="s">
        <v>498</v>
      </c>
      <c r="E123" s="50" t="s">
        <v>698</v>
      </c>
      <c r="F123" s="51"/>
      <c r="G123" s="51"/>
      <c r="H123" s="51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39"/>
      <c r="W123" s="4"/>
    </row>
    <row r="124" spans="1:23" x14ac:dyDescent="0.15">
      <c r="A124" s="46">
        <v>160</v>
      </c>
      <c r="B124" s="47" t="s">
        <v>117</v>
      </c>
      <c r="C124" s="47" t="s">
        <v>410</v>
      </c>
      <c r="D124" s="49" t="s">
        <v>498</v>
      </c>
      <c r="E124" s="55" t="s">
        <v>699</v>
      </c>
      <c r="F124" s="51"/>
      <c r="G124" s="51"/>
      <c r="H124" s="51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39"/>
      <c r="W124" s="4"/>
    </row>
    <row r="125" spans="1:23" x14ac:dyDescent="0.15">
      <c r="A125" s="46">
        <v>25</v>
      </c>
      <c r="B125" s="47" t="s">
        <v>118</v>
      </c>
      <c r="C125" s="47"/>
      <c r="D125" s="49" t="s">
        <v>510</v>
      </c>
      <c r="E125" s="50" t="s">
        <v>700</v>
      </c>
      <c r="F125" s="51"/>
      <c r="G125" s="51"/>
      <c r="H125" s="51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39"/>
      <c r="W125" s="4"/>
    </row>
    <row r="126" spans="1:23" x14ac:dyDescent="0.15">
      <c r="A126" s="46">
        <v>116</v>
      </c>
      <c r="B126" s="47" t="s">
        <v>119</v>
      </c>
      <c r="C126" s="47"/>
      <c r="D126" s="49" t="s">
        <v>498</v>
      </c>
      <c r="E126" s="50" t="s">
        <v>701</v>
      </c>
      <c r="F126" s="51"/>
      <c r="G126" s="51"/>
      <c r="H126" s="51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39"/>
      <c r="W126" s="4"/>
    </row>
    <row r="127" spans="1:23" x14ac:dyDescent="0.15">
      <c r="A127" s="46">
        <v>120</v>
      </c>
      <c r="B127" s="47" t="s">
        <v>120</v>
      </c>
      <c r="C127" s="47" t="s">
        <v>411</v>
      </c>
      <c r="D127" s="49" t="s">
        <v>498</v>
      </c>
      <c r="E127" s="50" t="s">
        <v>702</v>
      </c>
      <c r="F127" s="51"/>
      <c r="G127" s="51"/>
      <c r="H127" s="51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39"/>
      <c r="W127" s="4"/>
    </row>
    <row r="128" spans="1:23" x14ac:dyDescent="0.15">
      <c r="A128" s="46">
        <v>104</v>
      </c>
      <c r="B128" s="47" t="s">
        <v>121</v>
      </c>
      <c r="C128" s="47" t="s">
        <v>411</v>
      </c>
      <c r="D128" s="49" t="s">
        <v>498</v>
      </c>
      <c r="E128" s="50" t="s">
        <v>703</v>
      </c>
      <c r="F128" s="51"/>
      <c r="G128" s="51"/>
      <c r="H128" s="51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39"/>
      <c r="W128" s="4"/>
    </row>
    <row r="129" spans="1:23" x14ac:dyDescent="0.15">
      <c r="A129" s="46">
        <v>69</v>
      </c>
      <c r="B129" s="47" t="s">
        <v>122</v>
      </c>
      <c r="C129" s="47" t="s">
        <v>412</v>
      </c>
      <c r="D129" s="49" t="s">
        <v>525</v>
      </c>
      <c r="E129" s="50" t="s">
        <v>704</v>
      </c>
      <c r="F129" s="51"/>
      <c r="G129" s="51"/>
      <c r="H129" s="51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39"/>
      <c r="W129" s="4"/>
    </row>
    <row r="130" spans="1:23" x14ac:dyDescent="0.15">
      <c r="A130" s="46">
        <v>11</v>
      </c>
      <c r="B130" s="47" t="s">
        <v>123</v>
      </c>
      <c r="C130" s="47"/>
      <c r="D130" s="49" t="s">
        <v>505</v>
      </c>
      <c r="E130" s="50" t="s">
        <v>705</v>
      </c>
      <c r="F130" s="51"/>
      <c r="G130" s="51"/>
      <c r="H130" s="51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39"/>
      <c r="W130" s="4"/>
    </row>
    <row r="131" spans="1:23" x14ac:dyDescent="0.15">
      <c r="A131" s="46">
        <v>250</v>
      </c>
      <c r="B131" s="47" t="s">
        <v>124</v>
      </c>
      <c r="C131" s="47"/>
      <c r="D131" s="49" t="s">
        <v>496</v>
      </c>
      <c r="E131" s="50" t="s">
        <v>706</v>
      </c>
      <c r="F131" s="51"/>
      <c r="G131" s="51"/>
      <c r="H131" s="51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39"/>
      <c r="W131" s="4"/>
    </row>
    <row r="132" spans="1:23" x14ac:dyDescent="0.15">
      <c r="A132" s="46">
        <v>263</v>
      </c>
      <c r="B132" s="47" t="s">
        <v>125</v>
      </c>
      <c r="C132" s="47"/>
      <c r="D132" s="49" t="s">
        <v>496</v>
      </c>
      <c r="E132" s="50" t="s">
        <v>707</v>
      </c>
      <c r="F132" s="51"/>
      <c r="G132" s="51"/>
      <c r="H132" s="51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39"/>
      <c r="W132" s="4"/>
    </row>
    <row r="133" spans="1:23" x14ac:dyDescent="0.15">
      <c r="A133" s="46">
        <v>259</v>
      </c>
      <c r="B133" s="47" t="s">
        <v>126</v>
      </c>
      <c r="C133" s="47"/>
      <c r="D133" s="49" t="s">
        <v>496</v>
      </c>
      <c r="E133" s="50" t="s">
        <v>708</v>
      </c>
      <c r="F133" s="51"/>
      <c r="G133" s="51"/>
      <c r="H133" s="51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39"/>
      <c r="W133" s="4"/>
    </row>
    <row r="134" spans="1:23" x14ac:dyDescent="0.15">
      <c r="A134" s="46">
        <v>255</v>
      </c>
      <c r="B134" s="47" t="s">
        <v>127</v>
      </c>
      <c r="C134" s="47"/>
      <c r="D134" s="49" t="s">
        <v>496</v>
      </c>
      <c r="E134" s="50" t="s">
        <v>709</v>
      </c>
      <c r="F134" s="51"/>
      <c r="G134" s="51"/>
      <c r="H134" s="51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39"/>
      <c r="W134" s="4"/>
    </row>
    <row r="135" spans="1:23" x14ac:dyDescent="0.15">
      <c r="A135" s="46">
        <v>26</v>
      </c>
      <c r="B135" s="47" t="s">
        <v>128</v>
      </c>
      <c r="C135" s="70" t="s">
        <v>1027</v>
      </c>
      <c r="D135" s="49" t="s">
        <v>510</v>
      </c>
      <c r="E135" s="50" t="s">
        <v>710</v>
      </c>
      <c r="F135" s="51"/>
      <c r="G135" s="51"/>
      <c r="H135" s="51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39"/>
      <c r="W135" s="4"/>
    </row>
    <row r="136" spans="1:23" x14ac:dyDescent="0.15">
      <c r="A136" s="46">
        <v>230</v>
      </c>
      <c r="B136" s="47" t="s">
        <v>129</v>
      </c>
      <c r="C136" s="47"/>
      <c r="D136" s="49" t="s">
        <v>496</v>
      </c>
      <c r="E136" s="50" t="s">
        <v>711</v>
      </c>
      <c r="F136" s="51"/>
      <c r="G136" s="51"/>
      <c r="H136" s="51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39"/>
      <c r="W136" s="4"/>
    </row>
    <row r="137" spans="1:23" x14ac:dyDescent="0.15">
      <c r="A137" s="46">
        <v>220</v>
      </c>
      <c r="B137" s="47" t="s">
        <v>130</v>
      </c>
      <c r="C137" s="47"/>
      <c r="D137" s="49" t="s">
        <v>496</v>
      </c>
      <c r="E137" s="50" t="s">
        <v>712</v>
      </c>
      <c r="F137" s="51"/>
      <c r="G137" s="51"/>
      <c r="H137" s="51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39"/>
      <c r="W137" s="4"/>
    </row>
    <row r="138" spans="1:23" x14ac:dyDescent="0.15">
      <c r="A138" s="46">
        <v>225</v>
      </c>
      <c r="B138" s="47" t="s">
        <v>131</v>
      </c>
      <c r="C138" s="47"/>
      <c r="D138" s="49" t="s">
        <v>496</v>
      </c>
      <c r="E138" s="50" t="s">
        <v>713</v>
      </c>
      <c r="F138" s="51"/>
      <c r="G138" s="51"/>
      <c r="H138" s="51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39"/>
      <c r="W138" s="4"/>
    </row>
    <row r="139" spans="1:23" x14ac:dyDescent="0.15">
      <c r="A139" s="46">
        <v>134</v>
      </c>
      <c r="B139" s="47" t="s">
        <v>132</v>
      </c>
      <c r="C139" s="47"/>
      <c r="D139" s="49" t="s">
        <v>498</v>
      </c>
      <c r="E139" s="50" t="s">
        <v>714</v>
      </c>
      <c r="F139" s="51"/>
      <c r="G139" s="51"/>
      <c r="H139" s="51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39"/>
      <c r="W139" s="4"/>
    </row>
    <row r="140" spans="1:23" x14ac:dyDescent="0.15">
      <c r="A140" s="46">
        <v>19</v>
      </c>
      <c r="B140" s="47" t="s">
        <v>133</v>
      </c>
      <c r="C140" s="47"/>
      <c r="D140" s="49" t="s">
        <v>513</v>
      </c>
      <c r="E140" s="50" t="s">
        <v>715</v>
      </c>
      <c r="F140" s="51"/>
      <c r="G140" s="51"/>
      <c r="H140" s="51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39"/>
      <c r="W140" s="4"/>
    </row>
    <row r="141" spans="1:23" x14ac:dyDescent="0.15">
      <c r="A141" s="46">
        <v>336</v>
      </c>
      <c r="B141" s="47" t="s">
        <v>134</v>
      </c>
      <c r="C141" s="47" t="s">
        <v>413</v>
      </c>
      <c r="D141" s="49" t="s">
        <v>495</v>
      </c>
      <c r="E141" s="50" t="s">
        <v>716</v>
      </c>
      <c r="F141" s="51"/>
      <c r="G141" s="51"/>
      <c r="H141" s="51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39"/>
      <c r="W141" s="4"/>
    </row>
    <row r="142" spans="1:23" x14ac:dyDescent="0.15">
      <c r="A142" s="46">
        <v>340</v>
      </c>
      <c r="B142" s="47" t="s">
        <v>135</v>
      </c>
      <c r="C142" s="47" t="s">
        <v>414</v>
      </c>
      <c r="D142" s="49" t="s">
        <v>495</v>
      </c>
      <c r="E142" s="50" t="s">
        <v>717</v>
      </c>
      <c r="F142" s="51"/>
      <c r="G142" s="51"/>
      <c r="H142" s="51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39"/>
      <c r="W142" s="4"/>
    </row>
    <row r="143" spans="1:23" x14ac:dyDescent="0.15">
      <c r="A143" s="46">
        <v>340</v>
      </c>
      <c r="B143" s="47" t="s">
        <v>136</v>
      </c>
      <c r="C143" s="47" t="s">
        <v>415</v>
      </c>
      <c r="D143" s="49" t="s">
        <v>495</v>
      </c>
      <c r="E143" s="50" t="s">
        <v>718</v>
      </c>
      <c r="F143" s="51"/>
      <c r="G143" s="51"/>
      <c r="H143" s="51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39"/>
      <c r="W143" s="4"/>
    </row>
    <row r="144" spans="1:23" x14ac:dyDescent="0.15">
      <c r="A144" s="46">
        <v>337</v>
      </c>
      <c r="B144" s="47" t="s">
        <v>137</v>
      </c>
      <c r="C144" s="47" t="s">
        <v>416</v>
      </c>
      <c r="D144" s="49" t="s">
        <v>495</v>
      </c>
      <c r="E144" s="50" t="s">
        <v>719</v>
      </c>
      <c r="F144" s="51"/>
      <c r="G144" s="51"/>
      <c r="H144" s="51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39"/>
      <c r="W144" s="4"/>
    </row>
    <row r="145" spans="1:23" x14ac:dyDescent="0.15">
      <c r="A145" s="46">
        <v>341</v>
      </c>
      <c r="B145" s="47" t="s">
        <v>138</v>
      </c>
      <c r="C145" s="47" t="s">
        <v>417</v>
      </c>
      <c r="D145" s="49" t="s">
        <v>495</v>
      </c>
      <c r="E145" s="50" t="s">
        <v>720</v>
      </c>
      <c r="F145" s="51"/>
      <c r="G145" s="51"/>
      <c r="H145" s="51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39"/>
      <c r="W145" s="4"/>
    </row>
    <row r="146" spans="1:23" x14ac:dyDescent="0.15">
      <c r="A146" s="46">
        <v>337</v>
      </c>
      <c r="B146" s="47" t="s">
        <v>139</v>
      </c>
      <c r="C146" s="47" t="s">
        <v>418</v>
      </c>
      <c r="D146" s="49" t="s">
        <v>495</v>
      </c>
      <c r="E146" s="50" t="s">
        <v>721</v>
      </c>
      <c r="F146" s="51"/>
      <c r="G146" s="51"/>
      <c r="H146" s="51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39"/>
      <c r="W146" s="4"/>
    </row>
    <row r="147" spans="1:23" x14ac:dyDescent="0.15">
      <c r="A147" s="46">
        <v>338</v>
      </c>
      <c r="B147" s="47" t="s">
        <v>140</v>
      </c>
      <c r="C147" s="47" t="s">
        <v>419</v>
      </c>
      <c r="D147" s="49" t="s">
        <v>495</v>
      </c>
      <c r="E147" s="50" t="s">
        <v>722</v>
      </c>
      <c r="F147" s="51"/>
      <c r="G147" s="51"/>
      <c r="H147" s="51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39"/>
      <c r="W147" s="4"/>
    </row>
    <row r="148" spans="1:23" x14ac:dyDescent="0.15">
      <c r="A148" s="46">
        <v>155</v>
      </c>
      <c r="B148" s="47" t="s">
        <v>141</v>
      </c>
      <c r="C148" s="47" t="s">
        <v>420</v>
      </c>
      <c r="D148" s="49" t="s">
        <v>506</v>
      </c>
      <c r="E148" s="50" t="s">
        <v>723</v>
      </c>
      <c r="F148" s="51"/>
      <c r="G148" s="51"/>
      <c r="H148" s="51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39"/>
      <c r="W148" s="4"/>
    </row>
    <row r="149" spans="1:23" x14ac:dyDescent="0.15">
      <c r="A149" s="46">
        <v>148</v>
      </c>
      <c r="B149" s="47" t="s">
        <v>142</v>
      </c>
      <c r="C149" s="47" t="s">
        <v>411</v>
      </c>
      <c r="D149" s="49" t="s">
        <v>506</v>
      </c>
      <c r="E149" s="50" t="s">
        <v>724</v>
      </c>
      <c r="F149" s="51"/>
      <c r="G149" s="51"/>
      <c r="H149" s="51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39"/>
      <c r="W149" s="4"/>
    </row>
    <row r="150" spans="1:23" x14ac:dyDescent="0.15">
      <c r="A150" s="46">
        <v>324</v>
      </c>
      <c r="B150" s="47" t="s">
        <v>143</v>
      </c>
      <c r="C150" s="47"/>
      <c r="D150" s="49" t="s">
        <v>494</v>
      </c>
      <c r="E150" s="50" t="s">
        <v>725</v>
      </c>
      <c r="F150" s="51"/>
      <c r="G150" s="51"/>
      <c r="H150" s="51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39"/>
      <c r="W150" s="4"/>
    </row>
    <row r="151" spans="1:23" x14ac:dyDescent="0.15">
      <c r="A151" s="46">
        <v>330</v>
      </c>
      <c r="B151" s="47" t="s">
        <v>144</v>
      </c>
      <c r="C151" s="47"/>
      <c r="D151" s="49" t="s">
        <v>526</v>
      </c>
      <c r="E151" s="50" t="s">
        <v>726</v>
      </c>
      <c r="F151" s="51"/>
      <c r="G151" s="51"/>
      <c r="H151" s="51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39"/>
      <c r="W151" s="4"/>
    </row>
    <row r="152" spans="1:23" x14ac:dyDescent="0.15">
      <c r="A152" s="46">
        <v>329</v>
      </c>
      <c r="B152" s="47" t="s">
        <v>145</v>
      </c>
      <c r="C152" s="47"/>
      <c r="D152" s="49" t="s">
        <v>495</v>
      </c>
      <c r="E152" s="50" t="s">
        <v>727</v>
      </c>
      <c r="F152" s="51"/>
      <c r="G152" s="51"/>
      <c r="H152" s="51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39"/>
      <c r="W152" s="4"/>
    </row>
    <row r="153" spans="1:23" x14ac:dyDescent="0.15">
      <c r="A153" s="46">
        <v>54</v>
      </c>
      <c r="B153" s="47" t="s">
        <v>146</v>
      </c>
      <c r="C153" s="47" t="s">
        <v>421</v>
      </c>
      <c r="D153" s="49" t="s">
        <v>519</v>
      </c>
      <c r="E153" s="50" t="s">
        <v>728</v>
      </c>
      <c r="F153" s="51"/>
      <c r="G153" s="51"/>
      <c r="H153" s="51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39"/>
      <c r="W153" s="4"/>
    </row>
    <row r="154" spans="1:23" x14ac:dyDescent="0.15">
      <c r="A154" s="46">
        <v>64</v>
      </c>
      <c r="B154" s="47" t="s">
        <v>147</v>
      </c>
      <c r="C154" s="47"/>
      <c r="D154" s="49" t="s">
        <v>519</v>
      </c>
      <c r="E154" s="50" t="s">
        <v>729</v>
      </c>
      <c r="F154" s="51"/>
      <c r="G154" s="51"/>
      <c r="H154" s="51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39"/>
      <c r="W154" s="4"/>
    </row>
    <row r="155" spans="1:23" x14ac:dyDescent="0.15">
      <c r="A155" s="46">
        <v>35</v>
      </c>
      <c r="B155" s="47" t="s">
        <v>148</v>
      </c>
      <c r="C155" s="47"/>
      <c r="D155" s="49" t="s">
        <v>527</v>
      </c>
      <c r="E155" s="50" t="s">
        <v>730</v>
      </c>
      <c r="F155" s="51"/>
      <c r="G155" s="51"/>
      <c r="H155" s="51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39"/>
      <c r="W155" s="4"/>
    </row>
    <row r="156" spans="1:23" x14ac:dyDescent="0.15">
      <c r="A156" s="46">
        <v>33</v>
      </c>
      <c r="B156" s="47" t="s">
        <v>149</v>
      </c>
      <c r="C156" s="47"/>
      <c r="D156" s="49" t="s">
        <v>527</v>
      </c>
      <c r="E156" s="50" t="s">
        <v>731</v>
      </c>
      <c r="F156" s="51"/>
      <c r="G156" s="51"/>
      <c r="H156" s="51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39"/>
      <c r="W156" s="4"/>
    </row>
    <row r="157" spans="1:23" x14ac:dyDescent="0.15">
      <c r="A157" s="46">
        <v>40</v>
      </c>
      <c r="B157" s="47" t="s">
        <v>150</v>
      </c>
      <c r="C157" s="47" t="s">
        <v>422</v>
      </c>
      <c r="D157" s="49" t="s">
        <v>528</v>
      </c>
      <c r="E157" s="50" t="s">
        <v>732</v>
      </c>
      <c r="F157" s="51"/>
      <c r="G157" s="51"/>
      <c r="H157" s="51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39"/>
      <c r="W157" s="4"/>
    </row>
    <row r="158" spans="1:23" x14ac:dyDescent="0.15">
      <c r="A158" s="46">
        <v>53</v>
      </c>
      <c r="B158" s="47" t="s">
        <v>151</v>
      </c>
      <c r="C158" s="47"/>
      <c r="D158" s="49" t="s">
        <v>528</v>
      </c>
      <c r="E158" s="50" t="s">
        <v>733</v>
      </c>
      <c r="F158" s="51"/>
      <c r="G158" s="51"/>
      <c r="H158" s="51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39"/>
      <c r="W158" s="4"/>
    </row>
    <row r="159" spans="1:23" x14ac:dyDescent="0.15">
      <c r="A159" s="46">
        <v>47</v>
      </c>
      <c r="B159" s="47" t="s">
        <v>1015</v>
      </c>
      <c r="C159" s="47"/>
      <c r="D159" s="49" t="s">
        <v>529</v>
      </c>
      <c r="E159" s="50" t="s">
        <v>734</v>
      </c>
      <c r="F159" s="51"/>
      <c r="G159" s="51"/>
      <c r="H159" s="51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39"/>
      <c r="W159" s="4"/>
    </row>
    <row r="160" spans="1:23" x14ac:dyDescent="0.15">
      <c r="A160" s="46">
        <v>275</v>
      </c>
      <c r="B160" s="47" t="s">
        <v>152</v>
      </c>
      <c r="C160" s="47" t="s">
        <v>423</v>
      </c>
      <c r="D160" s="49" t="s">
        <v>530</v>
      </c>
      <c r="E160" s="50" t="s">
        <v>735</v>
      </c>
      <c r="F160" s="51"/>
      <c r="G160" s="51"/>
      <c r="H160" s="51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39"/>
      <c r="W160" s="4"/>
    </row>
    <row r="161" spans="1:23" x14ac:dyDescent="0.15">
      <c r="A161" s="46">
        <v>48</v>
      </c>
      <c r="B161" s="47" t="s">
        <v>153</v>
      </c>
      <c r="C161" s="47" t="s">
        <v>424</v>
      </c>
      <c r="D161" s="49" t="s">
        <v>529</v>
      </c>
      <c r="E161" s="50" t="s">
        <v>736</v>
      </c>
      <c r="F161" s="51"/>
      <c r="G161" s="51"/>
      <c r="H161" s="51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39"/>
      <c r="W161" s="4"/>
    </row>
    <row r="162" spans="1:23" x14ac:dyDescent="0.15">
      <c r="A162" s="46">
        <v>50</v>
      </c>
      <c r="B162" s="47" t="s">
        <v>154</v>
      </c>
      <c r="C162" s="47" t="s">
        <v>425</v>
      </c>
      <c r="D162" s="49" t="s">
        <v>529</v>
      </c>
      <c r="E162" s="50" t="s">
        <v>737</v>
      </c>
      <c r="F162" s="51"/>
      <c r="G162" s="51"/>
      <c r="H162" s="51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39"/>
      <c r="W162" s="4"/>
    </row>
    <row r="163" spans="1:23" x14ac:dyDescent="0.15">
      <c r="A163" s="46">
        <v>246</v>
      </c>
      <c r="B163" s="47" t="s">
        <v>155</v>
      </c>
      <c r="C163" s="47" t="s">
        <v>426</v>
      </c>
      <c r="D163" s="49" t="s">
        <v>493</v>
      </c>
      <c r="E163" s="50" t="s">
        <v>738</v>
      </c>
      <c r="F163" s="51"/>
      <c r="G163" s="51"/>
      <c r="H163" s="51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39"/>
      <c r="W163" s="4"/>
    </row>
    <row r="164" spans="1:23" x14ac:dyDescent="0.15">
      <c r="A164" s="46">
        <v>324</v>
      </c>
      <c r="B164" s="47" t="s">
        <v>156</v>
      </c>
      <c r="C164" s="47"/>
      <c r="D164" s="49" t="s">
        <v>494</v>
      </c>
      <c r="E164" s="50" t="s">
        <v>739</v>
      </c>
      <c r="F164" s="51"/>
      <c r="G164" s="51"/>
      <c r="H164" s="51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39"/>
      <c r="W164" s="4"/>
    </row>
    <row r="165" spans="1:23" x14ac:dyDescent="0.15">
      <c r="A165" s="46">
        <v>293</v>
      </c>
      <c r="B165" s="47" t="s">
        <v>157</v>
      </c>
      <c r="C165" s="47" t="s">
        <v>427</v>
      </c>
      <c r="D165" s="49" t="s">
        <v>503</v>
      </c>
      <c r="E165" s="50" t="s">
        <v>740</v>
      </c>
      <c r="F165" s="51"/>
      <c r="G165" s="51"/>
      <c r="H165" s="51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39"/>
      <c r="W165" s="4"/>
    </row>
    <row r="166" spans="1:23" x14ac:dyDescent="0.15">
      <c r="A166" s="46">
        <v>323</v>
      </c>
      <c r="B166" s="47" t="s">
        <v>158</v>
      </c>
      <c r="C166" s="47"/>
      <c r="D166" s="49" t="s">
        <v>494</v>
      </c>
      <c r="E166" s="50" t="s">
        <v>741</v>
      </c>
      <c r="F166" s="51"/>
      <c r="G166" s="51"/>
      <c r="H166" s="51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39"/>
      <c r="W166" s="4"/>
    </row>
    <row r="167" spans="1:23" x14ac:dyDescent="0.15">
      <c r="A167" s="46">
        <v>325</v>
      </c>
      <c r="B167" s="47" t="s">
        <v>159</v>
      </c>
      <c r="C167" s="47"/>
      <c r="D167" s="49" t="s">
        <v>494</v>
      </c>
      <c r="E167" s="50" t="s">
        <v>742</v>
      </c>
      <c r="F167" s="51"/>
      <c r="G167" s="51"/>
      <c r="H167" s="51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39"/>
      <c r="W167" s="4"/>
    </row>
    <row r="168" spans="1:23" x14ac:dyDescent="0.15">
      <c r="A168" s="46">
        <v>284</v>
      </c>
      <c r="B168" s="47" t="s">
        <v>160</v>
      </c>
      <c r="C168" s="47"/>
      <c r="D168" s="49" t="s">
        <v>509</v>
      </c>
      <c r="E168" s="50" t="s">
        <v>743</v>
      </c>
      <c r="F168" s="51"/>
      <c r="G168" s="51"/>
      <c r="H168" s="51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39"/>
      <c r="W168" s="4"/>
    </row>
    <row r="169" spans="1:23" x14ac:dyDescent="0.15">
      <c r="A169" s="46">
        <v>27</v>
      </c>
      <c r="B169" s="47" t="s">
        <v>161</v>
      </c>
      <c r="C169" s="47"/>
      <c r="D169" s="49" t="s">
        <v>510</v>
      </c>
      <c r="E169" s="50" t="s">
        <v>744</v>
      </c>
      <c r="F169" s="51"/>
      <c r="G169" s="51"/>
      <c r="H169" s="51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39"/>
      <c r="W169" s="4"/>
    </row>
    <row r="170" spans="1:23" x14ac:dyDescent="0.15">
      <c r="A170" s="46">
        <v>330</v>
      </c>
      <c r="B170" s="47" t="s">
        <v>162</v>
      </c>
      <c r="C170" s="47"/>
      <c r="D170" s="49" t="s">
        <v>501</v>
      </c>
      <c r="E170" s="50" t="s">
        <v>745</v>
      </c>
      <c r="F170" s="51"/>
      <c r="G170" s="51"/>
      <c r="H170" s="51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39"/>
      <c r="W170" s="4"/>
    </row>
    <row r="171" spans="1:23" x14ac:dyDescent="0.15">
      <c r="A171" s="46">
        <v>25</v>
      </c>
      <c r="B171" s="47" t="s">
        <v>163</v>
      </c>
      <c r="C171" s="47"/>
      <c r="D171" s="49" t="s">
        <v>510</v>
      </c>
      <c r="E171" s="50" t="s">
        <v>746</v>
      </c>
      <c r="F171" s="51"/>
      <c r="G171" s="51"/>
      <c r="H171" s="51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39"/>
      <c r="W171" s="4"/>
    </row>
    <row r="172" spans="1:23" x14ac:dyDescent="0.15">
      <c r="A172" s="46">
        <v>25</v>
      </c>
      <c r="B172" s="47" t="s">
        <v>164</v>
      </c>
      <c r="C172" s="47"/>
      <c r="D172" s="49" t="s">
        <v>510</v>
      </c>
      <c r="E172" s="50" t="s">
        <v>747</v>
      </c>
      <c r="F172" s="51"/>
      <c r="G172" s="51"/>
      <c r="H172" s="51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39"/>
      <c r="W172" s="4"/>
    </row>
    <row r="173" spans="1:23" x14ac:dyDescent="0.15">
      <c r="A173" s="46">
        <v>26</v>
      </c>
      <c r="B173" s="47" t="s">
        <v>165</v>
      </c>
      <c r="C173" s="47"/>
      <c r="D173" s="49" t="s">
        <v>510</v>
      </c>
      <c r="E173" s="50" t="s">
        <v>748</v>
      </c>
      <c r="F173" s="51"/>
      <c r="G173" s="51"/>
      <c r="H173" s="51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39"/>
      <c r="W173" s="4"/>
    </row>
    <row r="174" spans="1:23" x14ac:dyDescent="0.15">
      <c r="A174" s="46"/>
      <c r="B174" s="47" t="s">
        <v>166</v>
      </c>
      <c r="C174" s="47"/>
      <c r="D174" s="49" t="s">
        <v>530</v>
      </c>
      <c r="E174" s="50" t="s">
        <v>749</v>
      </c>
      <c r="F174" s="51"/>
      <c r="G174" s="51"/>
      <c r="H174" s="51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39"/>
      <c r="W174" s="4"/>
    </row>
    <row r="175" spans="1:23" x14ac:dyDescent="0.15">
      <c r="A175" s="46">
        <v>134</v>
      </c>
      <c r="B175" s="47" t="s">
        <v>167</v>
      </c>
      <c r="C175" s="47"/>
      <c r="D175" s="49" t="s">
        <v>522</v>
      </c>
      <c r="E175" s="50" t="s">
        <v>750</v>
      </c>
      <c r="F175" s="51"/>
      <c r="G175" s="51"/>
      <c r="H175" s="51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39"/>
      <c r="W175" s="4"/>
    </row>
    <row r="176" spans="1:23" x14ac:dyDescent="0.15">
      <c r="A176" s="46">
        <v>171</v>
      </c>
      <c r="B176" s="47" t="s">
        <v>168</v>
      </c>
      <c r="C176" s="47"/>
      <c r="D176" s="49" t="s">
        <v>514</v>
      </c>
      <c r="E176" s="50" t="s">
        <v>751</v>
      </c>
      <c r="F176" s="51"/>
      <c r="G176" s="51"/>
      <c r="H176" s="51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39"/>
      <c r="W176" s="4"/>
    </row>
    <row r="177" spans="1:23" x14ac:dyDescent="0.15">
      <c r="A177" s="46">
        <v>304</v>
      </c>
      <c r="B177" s="47" t="s">
        <v>169</v>
      </c>
      <c r="C177" s="47" t="s">
        <v>428</v>
      </c>
      <c r="D177" s="49" t="s">
        <v>531</v>
      </c>
      <c r="E177" s="50" t="s">
        <v>752</v>
      </c>
      <c r="F177" s="51"/>
      <c r="G177" s="51"/>
      <c r="H177" s="51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39"/>
      <c r="W177" s="4"/>
    </row>
    <row r="178" spans="1:23" x14ac:dyDescent="0.15">
      <c r="A178" s="46">
        <v>348</v>
      </c>
      <c r="B178" s="47" t="s">
        <v>170</v>
      </c>
      <c r="C178" s="47"/>
      <c r="D178" s="49" t="s">
        <v>532</v>
      </c>
      <c r="E178" s="50" t="s">
        <v>753</v>
      </c>
      <c r="F178" s="51"/>
      <c r="G178" s="51"/>
      <c r="H178" s="51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39"/>
      <c r="W178" s="4"/>
    </row>
    <row r="179" spans="1:23" x14ac:dyDescent="0.15">
      <c r="A179" s="46">
        <v>350</v>
      </c>
      <c r="B179" s="47" t="s">
        <v>171</v>
      </c>
      <c r="C179" s="47"/>
      <c r="D179" s="49" t="s">
        <v>532</v>
      </c>
      <c r="E179" s="50" t="s">
        <v>754</v>
      </c>
      <c r="F179" s="51"/>
      <c r="G179" s="51"/>
      <c r="H179" s="51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39"/>
      <c r="W179" s="4"/>
    </row>
    <row r="180" spans="1:23" x14ac:dyDescent="0.15">
      <c r="A180" s="46">
        <v>303</v>
      </c>
      <c r="B180" s="47" t="s">
        <v>172</v>
      </c>
      <c r="C180" s="47"/>
      <c r="D180" s="49" t="s">
        <v>507</v>
      </c>
      <c r="E180" s="50" t="s">
        <v>755</v>
      </c>
      <c r="F180" s="51"/>
      <c r="G180" s="51"/>
      <c r="H180" s="51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39"/>
      <c r="W180" s="4"/>
    </row>
    <row r="181" spans="1:23" x14ac:dyDescent="0.15">
      <c r="A181" s="46">
        <v>37</v>
      </c>
      <c r="B181" s="47" t="s">
        <v>173</v>
      </c>
      <c r="C181" s="47"/>
      <c r="D181" s="49" t="s">
        <v>510</v>
      </c>
      <c r="E181" s="50" t="s">
        <v>757</v>
      </c>
      <c r="F181" s="51"/>
      <c r="G181" s="51"/>
      <c r="H181" s="51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39"/>
      <c r="W181" s="4"/>
    </row>
    <row r="182" spans="1:23" x14ac:dyDescent="0.15">
      <c r="A182" s="46">
        <v>167</v>
      </c>
      <c r="B182" s="47" t="s">
        <v>174</v>
      </c>
      <c r="C182" s="47" t="s">
        <v>429</v>
      </c>
      <c r="D182" s="49" t="s">
        <v>522</v>
      </c>
      <c r="E182" s="50" t="s">
        <v>758</v>
      </c>
      <c r="F182" s="51"/>
      <c r="G182" s="51"/>
      <c r="H182" s="51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39"/>
      <c r="W182" s="4"/>
    </row>
    <row r="183" spans="1:23" x14ac:dyDescent="0.15">
      <c r="A183" s="46">
        <v>123</v>
      </c>
      <c r="B183" s="47" t="s">
        <v>175</v>
      </c>
      <c r="C183" s="47" t="s">
        <v>430</v>
      </c>
      <c r="D183" s="49" t="s">
        <v>517</v>
      </c>
      <c r="E183" s="50" t="s">
        <v>759</v>
      </c>
      <c r="F183" s="51"/>
      <c r="G183" s="51"/>
      <c r="H183" s="51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39"/>
      <c r="W183" s="4"/>
    </row>
    <row r="184" spans="1:23" x14ac:dyDescent="0.15">
      <c r="A184" s="46">
        <v>170</v>
      </c>
      <c r="B184" s="47" t="s">
        <v>176</v>
      </c>
      <c r="C184" s="47" t="s">
        <v>429</v>
      </c>
      <c r="D184" s="49" t="s">
        <v>522</v>
      </c>
      <c r="E184" s="50" t="s">
        <v>760</v>
      </c>
      <c r="F184" s="51"/>
      <c r="G184" s="51"/>
      <c r="H184" s="51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39"/>
      <c r="W184" s="4"/>
    </row>
    <row r="185" spans="1:23" x14ac:dyDescent="0.15">
      <c r="A185" s="46">
        <v>101</v>
      </c>
      <c r="B185" s="47" t="s">
        <v>177</v>
      </c>
      <c r="C185" s="47" t="s">
        <v>431</v>
      </c>
      <c r="D185" s="49" t="s">
        <v>517</v>
      </c>
      <c r="E185" s="50" t="s">
        <v>761</v>
      </c>
      <c r="F185" s="51"/>
      <c r="G185" s="51"/>
      <c r="H185" s="51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39"/>
      <c r="W185" s="4"/>
    </row>
    <row r="186" spans="1:23" x14ac:dyDescent="0.15">
      <c r="A186" s="46">
        <v>92</v>
      </c>
      <c r="B186" s="47" t="s">
        <v>178</v>
      </c>
      <c r="C186" s="47" t="s">
        <v>432</v>
      </c>
      <c r="D186" s="107" t="s">
        <v>1093</v>
      </c>
      <c r="E186" s="50" t="s">
        <v>762</v>
      </c>
      <c r="F186" s="51"/>
      <c r="G186" s="51"/>
      <c r="H186" s="51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39"/>
      <c r="W186" s="4"/>
    </row>
    <row r="187" spans="1:23" x14ac:dyDescent="0.15">
      <c r="A187" s="46">
        <v>106</v>
      </c>
      <c r="B187" s="47" t="s">
        <v>179</v>
      </c>
      <c r="C187" s="47" t="s">
        <v>433</v>
      </c>
      <c r="D187" s="49" t="s">
        <v>517</v>
      </c>
      <c r="E187" s="106" t="s">
        <v>1091</v>
      </c>
      <c r="F187" s="51"/>
      <c r="G187" s="51"/>
      <c r="H187" s="51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39"/>
      <c r="W187" s="4"/>
    </row>
    <row r="188" spans="1:23" x14ac:dyDescent="0.15">
      <c r="A188" s="46">
        <v>89</v>
      </c>
      <c r="B188" s="47" t="s">
        <v>181</v>
      </c>
      <c r="C188" s="47"/>
      <c r="D188" s="49" t="s">
        <v>517</v>
      </c>
      <c r="E188" s="50" t="s">
        <v>764</v>
      </c>
      <c r="F188" s="51"/>
      <c r="G188" s="51"/>
      <c r="H188" s="51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39"/>
      <c r="W188" s="4"/>
    </row>
    <row r="189" spans="1:23" x14ac:dyDescent="0.15">
      <c r="A189" s="46">
        <v>92</v>
      </c>
      <c r="B189" s="47" t="s">
        <v>182</v>
      </c>
      <c r="C189" s="47"/>
      <c r="D189" s="107" t="s">
        <v>1094</v>
      </c>
      <c r="E189" s="50" t="s">
        <v>765</v>
      </c>
      <c r="F189" s="51"/>
      <c r="G189" s="51"/>
      <c r="H189" s="51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39"/>
      <c r="W189" s="4"/>
    </row>
    <row r="190" spans="1:23" x14ac:dyDescent="0.15">
      <c r="A190" s="46">
        <v>128</v>
      </c>
      <c r="B190" s="47" t="s">
        <v>183</v>
      </c>
      <c r="C190" s="47" t="s">
        <v>434</v>
      </c>
      <c r="D190" s="49" t="s">
        <v>498</v>
      </c>
      <c r="E190" s="50" t="s">
        <v>766</v>
      </c>
      <c r="F190" s="51"/>
      <c r="G190" s="51"/>
      <c r="H190" s="51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39"/>
      <c r="W190" s="4"/>
    </row>
    <row r="191" spans="1:23" x14ac:dyDescent="0.15">
      <c r="A191" s="46">
        <v>126</v>
      </c>
      <c r="B191" s="47" t="s">
        <v>1024</v>
      </c>
      <c r="C191" s="47"/>
      <c r="D191" s="49" t="s">
        <v>1025</v>
      </c>
      <c r="E191" s="50" t="s">
        <v>1026</v>
      </c>
      <c r="F191" s="51"/>
      <c r="G191" s="51"/>
      <c r="H191" s="51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39"/>
      <c r="W191" s="4"/>
    </row>
    <row r="192" spans="1:23" x14ac:dyDescent="0.15">
      <c r="A192" s="46">
        <v>121</v>
      </c>
      <c r="B192" s="47" t="s">
        <v>184</v>
      </c>
      <c r="C192" s="47" t="s">
        <v>435</v>
      </c>
      <c r="D192" s="49" t="s">
        <v>517</v>
      </c>
      <c r="E192" s="50" t="s">
        <v>767</v>
      </c>
      <c r="F192" s="51"/>
      <c r="G192" s="51"/>
      <c r="H192" s="51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39"/>
      <c r="W192" s="4"/>
    </row>
    <row r="193" spans="1:23" x14ac:dyDescent="0.15">
      <c r="A193" s="46">
        <v>37</v>
      </c>
      <c r="B193" s="47" t="s">
        <v>185</v>
      </c>
      <c r="C193" s="47"/>
      <c r="D193" s="49" t="s">
        <v>534</v>
      </c>
      <c r="E193" s="50" t="s">
        <v>768</v>
      </c>
      <c r="F193" s="51"/>
      <c r="G193" s="51"/>
      <c r="H193" s="51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39"/>
      <c r="W193" s="4"/>
    </row>
    <row r="194" spans="1:23" x14ac:dyDescent="0.15">
      <c r="A194" s="46">
        <v>37</v>
      </c>
      <c r="B194" s="47" t="s">
        <v>186</v>
      </c>
      <c r="C194" s="47"/>
      <c r="D194" s="49" t="s">
        <v>510</v>
      </c>
      <c r="E194" s="50" t="s">
        <v>769</v>
      </c>
      <c r="F194" s="51"/>
      <c r="G194" s="51"/>
      <c r="H194" s="51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39"/>
      <c r="W194" s="4"/>
    </row>
    <row r="195" spans="1:23" x14ac:dyDescent="0.15">
      <c r="A195" s="46">
        <v>28</v>
      </c>
      <c r="B195" s="47" t="s">
        <v>187</v>
      </c>
      <c r="C195" s="47" t="s">
        <v>436</v>
      </c>
      <c r="D195" s="49" t="s">
        <v>510</v>
      </c>
      <c r="E195" s="50" t="s">
        <v>770</v>
      </c>
      <c r="F195" s="51"/>
      <c r="G195" s="51"/>
      <c r="H195" s="51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39"/>
      <c r="W195" s="4"/>
    </row>
    <row r="196" spans="1:23" x14ac:dyDescent="0.15">
      <c r="A196" s="46">
        <v>29</v>
      </c>
      <c r="B196" s="47" t="s">
        <v>188</v>
      </c>
      <c r="C196" s="47" t="s">
        <v>437</v>
      </c>
      <c r="D196" s="49" t="s">
        <v>510</v>
      </c>
      <c r="E196" s="50" t="s">
        <v>771</v>
      </c>
      <c r="F196" s="51"/>
      <c r="G196" s="51"/>
      <c r="H196" s="51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39"/>
      <c r="W196" s="4"/>
    </row>
    <row r="197" spans="1:23" x14ac:dyDescent="0.15">
      <c r="A197" s="46">
        <v>30</v>
      </c>
      <c r="B197" s="47" t="s">
        <v>189</v>
      </c>
      <c r="C197" s="47"/>
      <c r="D197" s="49" t="s">
        <v>510</v>
      </c>
      <c r="E197" s="50" t="s">
        <v>772</v>
      </c>
      <c r="F197" s="51"/>
      <c r="G197" s="51"/>
      <c r="H197" s="51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39"/>
      <c r="W197" s="4"/>
    </row>
    <row r="198" spans="1:23" x14ac:dyDescent="0.15">
      <c r="A198" s="46">
        <v>336</v>
      </c>
      <c r="B198" s="47" t="s">
        <v>190</v>
      </c>
      <c r="C198" s="47" t="s">
        <v>438</v>
      </c>
      <c r="D198" s="49" t="s">
        <v>495</v>
      </c>
      <c r="E198" s="50" t="s">
        <v>773</v>
      </c>
      <c r="F198" s="51"/>
      <c r="G198" s="51"/>
      <c r="H198" s="51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39"/>
      <c r="W198" s="4"/>
    </row>
    <row r="199" spans="1:23" x14ac:dyDescent="0.15">
      <c r="A199" s="46">
        <v>87</v>
      </c>
      <c r="B199" s="47" t="s">
        <v>191</v>
      </c>
      <c r="C199" s="47" t="s">
        <v>439</v>
      </c>
      <c r="D199" s="49" t="s">
        <v>520</v>
      </c>
      <c r="E199" s="50" t="s">
        <v>774</v>
      </c>
      <c r="F199" s="51"/>
      <c r="G199" s="51"/>
      <c r="H199" s="51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39"/>
      <c r="W199" s="4"/>
    </row>
    <row r="200" spans="1:23" x14ac:dyDescent="0.15">
      <c r="A200" s="46">
        <v>332</v>
      </c>
      <c r="B200" s="47" t="s">
        <v>192</v>
      </c>
      <c r="C200" s="47"/>
      <c r="D200" s="49" t="s">
        <v>495</v>
      </c>
      <c r="E200" s="50" t="s">
        <v>775</v>
      </c>
      <c r="F200" s="51"/>
      <c r="G200" s="51"/>
      <c r="H200" s="51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39"/>
      <c r="W200" s="4"/>
    </row>
    <row r="201" spans="1:23" x14ac:dyDescent="0.15">
      <c r="A201" s="46">
        <v>328</v>
      </c>
      <c r="B201" s="47" t="s">
        <v>193</v>
      </c>
      <c r="C201" s="47" t="s">
        <v>440</v>
      </c>
      <c r="D201" s="49" t="s">
        <v>494</v>
      </c>
      <c r="E201" s="50" t="s">
        <v>776</v>
      </c>
      <c r="F201" s="51"/>
      <c r="G201" s="51"/>
      <c r="H201" s="51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39"/>
      <c r="W201" s="4"/>
    </row>
    <row r="202" spans="1:23" x14ac:dyDescent="0.15">
      <c r="A202" s="46">
        <v>319</v>
      </c>
      <c r="B202" s="47" t="s">
        <v>194</v>
      </c>
      <c r="C202" s="47"/>
      <c r="D202" s="49" t="s">
        <v>535</v>
      </c>
      <c r="E202" s="50" t="s">
        <v>777</v>
      </c>
      <c r="F202" s="51"/>
      <c r="G202" s="51"/>
      <c r="H202" s="51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39"/>
      <c r="W202" s="4"/>
    </row>
    <row r="203" spans="1:23" x14ac:dyDescent="0.15">
      <c r="A203" s="46">
        <v>63</v>
      </c>
      <c r="B203" s="47" t="s">
        <v>195</v>
      </c>
      <c r="C203" s="47"/>
      <c r="D203" s="49" t="s">
        <v>519</v>
      </c>
      <c r="E203" s="50" t="s">
        <v>778</v>
      </c>
      <c r="F203" s="51"/>
      <c r="G203" s="51"/>
      <c r="H203" s="51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39"/>
      <c r="W203" s="4"/>
    </row>
    <row r="204" spans="1:23" x14ac:dyDescent="0.15">
      <c r="A204" s="46">
        <v>305</v>
      </c>
      <c r="B204" s="47" t="s">
        <v>196</v>
      </c>
      <c r="C204" s="47"/>
      <c r="D204" s="49" t="s">
        <v>507</v>
      </c>
      <c r="E204" s="50" t="s">
        <v>779</v>
      </c>
      <c r="F204" s="51"/>
      <c r="G204" s="51"/>
      <c r="H204" s="51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39"/>
      <c r="W204" s="4"/>
    </row>
    <row r="205" spans="1:23" x14ac:dyDescent="0.15">
      <c r="A205" s="46">
        <v>327</v>
      </c>
      <c r="B205" s="47" t="s">
        <v>197</v>
      </c>
      <c r="C205" s="47"/>
      <c r="D205" s="49" t="s">
        <v>494</v>
      </c>
      <c r="E205" s="50" t="s">
        <v>780</v>
      </c>
      <c r="F205" s="51"/>
      <c r="G205" s="51"/>
      <c r="H205" s="51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39"/>
      <c r="W205" s="4"/>
    </row>
    <row r="206" spans="1:23" x14ac:dyDescent="0.15">
      <c r="A206" s="46">
        <v>333</v>
      </c>
      <c r="B206" s="47" t="s">
        <v>198</v>
      </c>
      <c r="C206" s="47" t="s">
        <v>441</v>
      </c>
      <c r="D206" s="49" t="s">
        <v>494</v>
      </c>
      <c r="E206" s="50" t="s">
        <v>781</v>
      </c>
      <c r="F206" s="51"/>
      <c r="G206" s="51"/>
      <c r="H206" s="51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39"/>
      <c r="W206" s="4"/>
    </row>
    <row r="207" spans="1:23" x14ac:dyDescent="0.15">
      <c r="A207" s="46">
        <v>333</v>
      </c>
      <c r="B207" s="47" t="s">
        <v>199</v>
      </c>
      <c r="C207" s="47"/>
      <c r="D207" s="49" t="s">
        <v>494</v>
      </c>
      <c r="E207" s="50" t="s">
        <v>782</v>
      </c>
      <c r="F207" s="51"/>
      <c r="G207" s="51"/>
      <c r="H207" s="51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39"/>
      <c r="W207" s="4"/>
    </row>
    <row r="208" spans="1:23" x14ac:dyDescent="0.15">
      <c r="A208" s="46">
        <v>333</v>
      </c>
      <c r="B208" s="47" t="s">
        <v>200</v>
      </c>
      <c r="C208" s="47"/>
      <c r="D208" s="49" t="s">
        <v>494</v>
      </c>
      <c r="E208" s="50" t="s">
        <v>783</v>
      </c>
      <c r="F208" s="51"/>
      <c r="G208" s="51"/>
      <c r="H208" s="51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39"/>
      <c r="W208" s="4"/>
    </row>
    <row r="209" spans="1:23" x14ac:dyDescent="0.15">
      <c r="A209" s="46">
        <v>328</v>
      </c>
      <c r="B209" s="47" t="s">
        <v>201</v>
      </c>
      <c r="C209" s="47" t="s">
        <v>442</v>
      </c>
      <c r="D209" s="49" t="s">
        <v>494</v>
      </c>
      <c r="E209" s="50" t="s">
        <v>784</v>
      </c>
      <c r="F209" s="51"/>
      <c r="G209" s="51"/>
      <c r="H209" s="51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39"/>
      <c r="W209" s="4"/>
    </row>
    <row r="210" spans="1:23" x14ac:dyDescent="0.15">
      <c r="A210" s="46">
        <v>325</v>
      </c>
      <c r="B210" s="47" t="s">
        <v>202</v>
      </c>
      <c r="C210" s="47"/>
      <c r="D210" s="49" t="s">
        <v>494</v>
      </c>
      <c r="E210" s="50" t="s">
        <v>785</v>
      </c>
      <c r="F210" s="51"/>
      <c r="G210" s="51"/>
      <c r="H210" s="51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39"/>
      <c r="W210" s="4"/>
    </row>
    <row r="211" spans="1:23" x14ac:dyDescent="0.15">
      <c r="A211" s="46">
        <v>334</v>
      </c>
      <c r="B211" s="47" t="s">
        <v>203</v>
      </c>
      <c r="C211" s="47"/>
      <c r="D211" s="49" t="s">
        <v>495</v>
      </c>
      <c r="E211" s="50" t="s">
        <v>786</v>
      </c>
      <c r="F211" s="51"/>
      <c r="G211" s="51"/>
      <c r="H211" s="51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39"/>
      <c r="W211" s="4"/>
    </row>
    <row r="212" spans="1:23" x14ac:dyDescent="0.15">
      <c r="A212" s="46">
        <v>0</v>
      </c>
      <c r="B212" s="47" t="s">
        <v>204</v>
      </c>
      <c r="C212" s="47"/>
      <c r="D212" s="49" t="s">
        <v>536</v>
      </c>
      <c r="E212" s="50" t="s">
        <v>787</v>
      </c>
      <c r="F212" s="51"/>
      <c r="G212" s="51"/>
      <c r="H212" s="51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39"/>
      <c r="W212" s="4"/>
    </row>
    <row r="213" spans="1:23" x14ac:dyDescent="0.15">
      <c r="A213" s="46">
        <v>345</v>
      </c>
      <c r="B213" s="47" t="s">
        <v>205</v>
      </c>
      <c r="C213" s="47"/>
      <c r="D213" s="49" t="s">
        <v>495</v>
      </c>
      <c r="E213" s="50" t="s">
        <v>788</v>
      </c>
      <c r="F213" s="51"/>
      <c r="G213" s="51"/>
      <c r="H213" s="51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39"/>
      <c r="W213" s="4"/>
    </row>
    <row r="214" spans="1:23" x14ac:dyDescent="0.15">
      <c r="A214" s="46">
        <v>334</v>
      </c>
      <c r="B214" s="47" t="s">
        <v>206</v>
      </c>
      <c r="C214" s="47"/>
      <c r="D214" s="49" t="s">
        <v>495</v>
      </c>
      <c r="E214" s="50" t="s">
        <v>789</v>
      </c>
      <c r="F214" s="51"/>
      <c r="G214" s="51"/>
      <c r="H214" s="51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39"/>
      <c r="W214" s="4"/>
    </row>
    <row r="215" spans="1:23" x14ac:dyDescent="0.15">
      <c r="A215" s="46">
        <v>171</v>
      </c>
      <c r="B215" s="47" t="s">
        <v>207</v>
      </c>
      <c r="C215" s="47"/>
      <c r="D215" s="49" t="s">
        <v>506</v>
      </c>
      <c r="E215" s="50" t="s">
        <v>790</v>
      </c>
      <c r="F215" s="51"/>
      <c r="G215" s="51"/>
      <c r="H215" s="51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39"/>
      <c r="W215" s="4"/>
    </row>
    <row r="216" spans="1:23" x14ac:dyDescent="0.15">
      <c r="A216" s="46">
        <v>36</v>
      </c>
      <c r="B216" s="47" t="s">
        <v>208</v>
      </c>
      <c r="C216" s="47"/>
      <c r="D216" s="49" t="s">
        <v>513</v>
      </c>
      <c r="E216" s="50" t="s">
        <v>791</v>
      </c>
      <c r="F216" s="51"/>
      <c r="G216" s="51"/>
      <c r="H216" s="51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39"/>
      <c r="W216" s="4"/>
    </row>
    <row r="217" spans="1:23" x14ac:dyDescent="0.15">
      <c r="A217" s="46">
        <v>283</v>
      </c>
      <c r="B217" s="47" t="s">
        <v>209</v>
      </c>
      <c r="C217" s="47"/>
      <c r="D217" s="49" t="s">
        <v>530</v>
      </c>
      <c r="E217" s="50" t="s">
        <v>792</v>
      </c>
      <c r="F217" s="51"/>
      <c r="G217" s="51"/>
      <c r="H217" s="51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39"/>
      <c r="W217" s="4"/>
    </row>
    <row r="218" spans="1:23" x14ac:dyDescent="0.15">
      <c r="A218" s="46">
        <v>334</v>
      </c>
      <c r="B218" s="47" t="s">
        <v>210</v>
      </c>
      <c r="C218" s="47" t="s">
        <v>443</v>
      </c>
      <c r="D218" s="49" t="s">
        <v>495</v>
      </c>
      <c r="E218" s="50" t="s">
        <v>793</v>
      </c>
      <c r="F218" s="51"/>
      <c r="G218" s="51"/>
      <c r="H218" s="51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39"/>
      <c r="W218" s="4"/>
    </row>
    <row r="219" spans="1:23" x14ac:dyDescent="0.15">
      <c r="A219" s="46">
        <v>34</v>
      </c>
      <c r="B219" s="47" t="s">
        <v>1071</v>
      </c>
      <c r="C219" s="47" t="s">
        <v>444</v>
      </c>
      <c r="D219" s="49" t="s">
        <v>513</v>
      </c>
      <c r="E219" s="50" t="s">
        <v>1077</v>
      </c>
      <c r="F219" s="51"/>
      <c r="G219" s="51"/>
      <c r="H219" s="51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39"/>
      <c r="W219" s="4"/>
    </row>
    <row r="220" spans="1:23" x14ac:dyDescent="0.15">
      <c r="A220" s="46">
        <v>34</v>
      </c>
      <c r="B220" s="47" t="s">
        <v>1073</v>
      </c>
      <c r="C220" s="47"/>
      <c r="D220" s="49" t="s">
        <v>1076</v>
      </c>
      <c r="E220" s="50" t="s">
        <v>1078</v>
      </c>
      <c r="F220" s="51"/>
      <c r="G220" s="51"/>
      <c r="H220" s="51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39"/>
      <c r="W220" s="4"/>
    </row>
    <row r="221" spans="1:23" x14ac:dyDescent="0.15">
      <c r="A221" s="46">
        <v>26</v>
      </c>
      <c r="B221" s="47" t="s">
        <v>1074</v>
      </c>
      <c r="C221" s="47" t="s">
        <v>1075</v>
      </c>
      <c r="D221" s="49" t="s">
        <v>1030</v>
      </c>
      <c r="E221" s="50" t="s">
        <v>1080</v>
      </c>
      <c r="F221" s="51"/>
      <c r="G221" s="51"/>
      <c r="H221" s="51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39"/>
      <c r="W221" s="4"/>
    </row>
    <row r="222" spans="1:23" x14ac:dyDescent="0.15">
      <c r="A222" s="46">
        <v>25</v>
      </c>
      <c r="B222" s="47" t="s">
        <v>1072</v>
      </c>
      <c r="C222" s="47" t="s">
        <v>445</v>
      </c>
      <c r="D222" s="49" t="s">
        <v>510</v>
      </c>
      <c r="E222" s="50" t="s">
        <v>1079</v>
      </c>
      <c r="F222" s="51"/>
      <c r="G222" s="51"/>
      <c r="H222" s="51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39"/>
      <c r="W222" s="4"/>
    </row>
    <row r="223" spans="1:23" x14ac:dyDescent="0.15">
      <c r="A223" s="46">
        <v>10</v>
      </c>
      <c r="B223" s="47" t="s">
        <v>211</v>
      </c>
      <c r="C223" s="47" t="s">
        <v>446</v>
      </c>
      <c r="D223" s="49" t="s">
        <v>537</v>
      </c>
      <c r="E223" s="50" t="s">
        <v>796</v>
      </c>
      <c r="F223" s="51"/>
      <c r="G223" s="51"/>
      <c r="H223" s="51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39"/>
      <c r="W223" s="4"/>
    </row>
    <row r="224" spans="1:23" x14ac:dyDescent="0.15">
      <c r="A224" s="46">
        <v>347</v>
      </c>
      <c r="B224" s="47" t="s">
        <v>212</v>
      </c>
      <c r="C224" s="47"/>
      <c r="D224" s="49" t="s">
        <v>537</v>
      </c>
      <c r="E224" s="50" t="s">
        <v>797</v>
      </c>
      <c r="F224" s="51"/>
      <c r="G224" s="51"/>
      <c r="H224" s="51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39"/>
      <c r="W224" s="4"/>
    </row>
    <row r="225" spans="1:23" x14ac:dyDescent="0.15">
      <c r="A225" s="46">
        <v>344</v>
      </c>
      <c r="B225" s="47" t="s">
        <v>213</v>
      </c>
      <c r="C225" s="47"/>
      <c r="D225" s="49" t="s">
        <v>537</v>
      </c>
      <c r="E225" s="50" t="s">
        <v>798</v>
      </c>
      <c r="F225" s="51"/>
      <c r="G225" s="51"/>
      <c r="H225" s="51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39"/>
      <c r="W225" s="4"/>
    </row>
    <row r="226" spans="1:23" x14ac:dyDescent="0.15">
      <c r="A226" s="46">
        <v>328</v>
      </c>
      <c r="B226" s="47" t="s">
        <v>214</v>
      </c>
      <c r="C226" s="47"/>
      <c r="D226" s="49" t="s">
        <v>537</v>
      </c>
      <c r="E226" s="50" t="s">
        <v>799</v>
      </c>
      <c r="F226" s="51"/>
      <c r="G226" s="51"/>
      <c r="H226" s="51"/>
      <c r="I226" s="52"/>
      <c r="J226" s="52"/>
      <c r="K226" s="52"/>
      <c r="L226" s="52"/>
      <c r="M226" s="52"/>
      <c r="N226" s="52"/>
      <c r="O226" s="52"/>
      <c r="P226" s="51"/>
      <c r="Q226" s="52"/>
      <c r="R226" s="52"/>
      <c r="S226" s="52"/>
      <c r="T226" s="39"/>
      <c r="W226" s="4"/>
    </row>
    <row r="227" spans="1:23" x14ac:dyDescent="0.15">
      <c r="A227" s="46">
        <v>23</v>
      </c>
      <c r="B227" s="47" t="s">
        <v>215</v>
      </c>
      <c r="C227" s="47"/>
      <c r="D227" s="49" t="s">
        <v>513</v>
      </c>
      <c r="E227" s="50" t="s">
        <v>800</v>
      </c>
      <c r="F227" s="51"/>
      <c r="G227" s="51"/>
      <c r="H227" s="51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39"/>
      <c r="W227" s="4"/>
    </row>
    <row r="228" spans="1:23" x14ac:dyDescent="0.15">
      <c r="A228" s="46">
        <v>349</v>
      </c>
      <c r="B228" s="47" t="s">
        <v>216</v>
      </c>
      <c r="C228" s="47" t="s">
        <v>447</v>
      </c>
      <c r="D228" s="49" t="s">
        <v>532</v>
      </c>
      <c r="E228" s="50" t="s">
        <v>801</v>
      </c>
      <c r="F228" s="51"/>
      <c r="G228" s="51"/>
      <c r="H228" s="51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39"/>
      <c r="W228" s="4"/>
    </row>
    <row r="229" spans="1:23" x14ac:dyDescent="0.15">
      <c r="A229" s="46">
        <v>334</v>
      </c>
      <c r="B229" s="47" t="s">
        <v>218</v>
      </c>
      <c r="C229" s="47"/>
      <c r="D229" s="49" t="s">
        <v>500</v>
      </c>
      <c r="E229" s="50" t="s">
        <v>803</v>
      </c>
      <c r="F229" s="51"/>
      <c r="G229" s="51"/>
      <c r="H229" s="51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39"/>
      <c r="W229" s="4"/>
    </row>
    <row r="230" spans="1:23" x14ac:dyDescent="0.15">
      <c r="A230" s="46">
        <v>268</v>
      </c>
      <c r="B230" s="47" t="s">
        <v>219</v>
      </c>
      <c r="C230" s="47"/>
      <c r="D230" s="49" t="s">
        <v>504</v>
      </c>
      <c r="E230" s="50" t="s">
        <v>804</v>
      </c>
      <c r="F230" s="51"/>
      <c r="G230" s="51"/>
      <c r="H230" s="51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39"/>
      <c r="W230" s="4"/>
    </row>
    <row r="231" spans="1:23" x14ac:dyDescent="0.15">
      <c r="A231" s="46">
        <v>325</v>
      </c>
      <c r="B231" s="47" t="s">
        <v>220</v>
      </c>
      <c r="C231" s="47" t="s">
        <v>449</v>
      </c>
      <c r="D231" s="49" t="s">
        <v>494</v>
      </c>
      <c r="E231" s="50" t="s">
        <v>805</v>
      </c>
      <c r="F231" s="51"/>
      <c r="G231" s="51"/>
      <c r="H231" s="51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39"/>
      <c r="W231" s="4"/>
    </row>
    <row r="232" spans="1:23" x14ac:dyDescent="0.15">
      <c r="A232" s="46">
        <v>263</v>
      </c>
      <c r="B232" s="47" t="s">
        <v>221</v>
      </c>
      <c r="C232" s="47"/>
      <c r="D232" s="49" t="s">
        <v>496</v>
      </c>
      <c r="E232" s="50" t="s">
        <v>806</v>
      </c>
      <c r="F232" s="51"/>
      <c r="G232" s="51"/>
      <c r="H232" s="51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39"/>
      <c r="W232" s="4"/>
    </row>
    <row r="233" spans="1:23" x14ac:dyDescent="0.15">
      <c r="A233" s="46">
        <v>301</v>
      </c>
      <c r="B233" s="47" t="s">
        <v>222</v>
      </c>
      <c r="C233" s="47"/>
      <c r="D233" s="49" t="s">
        <v>497</v>
      </c>
      <c r="E233" s="50" t="s">
        <v>807</v>
      </c>
      <c r="F233" s="51"/>
      <c r="G233" s="51"/>
      <c r="H233" s="51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39"/>
      <c r="W233" s="4"/>
    </row>
    <row r="234" spans="1:23" x14ac:dyDescent="0.15">
      <c r="A234" s="46">
        <v>333</v>
      </c>
      <c r="B234" s="47" t="s">
        <v>223</v>
      </c>
      <c r="C234" s="47" t="s">
        <v>450</v>
      </c>
      <c r="D234" s="49" t="s">
        <v>495</v>
      </c>
      <c r="E234" s="50" t="s">
        <v>808</v>
      </c>
      <c r="F234" s="51"/>
      <c r="G234" s="51"/>
      <c r="H234" s="51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39"/>
      <c r="W234" s="4"/>
    </row>
    <row r="235" spans="1:23" x14ac:dyDescent="0.15">
      <c r="A235" s="46">
        <v>327</v>
      </c>
      <c r="B235" s="47" t="s">
        <v>224</v>
      </c>
      <c r="C235" s="47"/>
      <c r="D235" s="49" t="s">
        <v>494</v>
      </c>
      <c r="E235" s="50" t="s">
        <v>809</v>
      </c>
      <c r="F235" s="51"/>
      <c r="G235" s="51"/>
      <c r="H235" s="51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39"/>
      <c r="W235" s="4"/>
    </row>
    <row r="236" spans="1:23" x14ac:dyDescent="0.15">
      <c r="A236" s="46">
        <v>293</v>
      </c>
      <c r="B236" s="47" t="s">
        <v>225</v>
      </c>
      <c r="C236" s="47"/>
      <c r="D236" s="49" t="s">
        <v>508</v>
      </c>
      <c r="E236" s="50" t="s">
        <v>810</v>
      </c>
      <c r="F236" s="51"/>
      <c r="G236" s="51"/>
      <c r="H236" s="51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39"/>
      <c r="W236" s="4"/>
    </row>
    <row r="237" spans="1:23" x14ac:dyDescent="0.15">
      <c r="A237" s="46">
        <v>304</v>
      </c>
      <c r="B237" s="47" t="s">
        <v>226</v>
      </c>
      <c r="C237" s="47"/>
      <c r="D237" s="49" t="s">
        <v>508</v>
      </c>
      <c r="E237" s="50" t="s">
        <v>811</v>
      </c>
      <c r="F237" s="51"/>
      <c r="G237" s="51"/>
      <c r="H237" s="51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39"/>
      <c r="W237" s="4"/>
    </row>
    <row r="238" spans="1:23" x14ac:dyDescent="0.15">
      <c r="A238" s="46">
        <v>316</v>
      </c>
      <c r="B238" s="47" t="s">
        <v>227</v>
      </c>
      <c r="C238" s="47" t="s">
        <v>451</v>
      </c>
      <c r="D238" s="49" t="s">
        <v>535</v>
      </c>
      <c r="E238" s="50" t="s">
        <v>812</v>
      </c>
      <c r="F238" s="51"/>
      <c r="G238" s="51"/>
      <c r="H238" s="51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39"/>
      <c r="W238" s="4"/>
    </row>
    <row r="239" spans="1:23" x14ac:dyDescent="0.15">
      <c r="A239" s="46">
        <v>316</v>
      </c>
      <c r="B239" s="47" t="s">
        <v>228</v>
      </c>
      <c r="C239" s="47" t="s">
        <v>452</v>
      </c>
      <c r="D239" s="49" t="s">
        <v>535</v>
      </c>
      <c r="E239" s="50" t="s">
        <v>813</v>
      </c>
      <c r="F239" s="51"/>
      <c r="G239" s="51"/>
      <c r="H239" s="51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39"/>
      <c r="W239" s="4"/>
    </row>
    <row r="240" spans="1:23" x14ac:dyDescent="0.15">
      <c r="A240" s="46">
        <v>312</v>
      </c>
      <c r="B240" s="47" t="s">
        <v>229</v>
      </c>
      <c r="C240" s="47" t="s">
        <v>453</v>
      </c>
      <c r="D240" s="49" t="s">
        <v>535</v>
      </c>
      <c r="E240" s="50" t="s">
        <v>814</v>
      </c>
      <c r="F240" s="51"/>
      <c r="G240" s="51"/>
      <c r="H240" s="51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39"/>
      <c r="W240" s="4"/>
    </row>
    <row r="241" spans="1:23" x14ac:dyDescent="0.15">
      <c r="A241" s="46">
        <v>312</v>
      </c>
      <c r="B241" s="47" t="s">
        <v>230</v>
      </c>
      <c r="C241" s="47" t="s">
        <v>454</v>
      </c>
      <c r="D241" s="49" t="s">
        <v>535</v>
      </c>
      <c r="E241" s="50" t="s">
        <v>815</v>
      </c>
      <c r="F241" s="51"/>
      <c r="G241" s="51"/>
      <c r="H241" s="51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39"/>
      <c r="W241" s="4"/>
    </row>
    <row r="242" spans="1:23" x14ac:dyDescent="0.15">
      <c r="A242" s="46">
        <v>134</v>
      </c>
      <c r="B242" s="47" t="s">
        <v>231</v>
      </c>
      <c r="C242" s="47" t="s">
        <v>455</v>
      </c>
      <c r="D242" s="49" t="s">
        <v>517</v>
      </c>
      <c r="E242" s="50" t="s">
        <v>816</v>
      </c>
      <c r="F242" s="51"/>
      <c r="G242" s="51"/>
      <c r="H242" s="51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39"/>
      <c r="W242" s="4"/>
    </row>
    <row r="243" spans="1:23" x14ac:dyDescent="0.15">
      <c r="A243" s="46">
        <v>133</v>
      </c>
      <c r="B243" s="47" t="s">
        <v>232</v>
      </c>
      <c r="C243" s="47" t="s">
        <v>456</v>
      </c>
      <c r="D243" s="49" t="s">
        <v>517</v>
      </c>
      <c r="E243" s="50" t="s">
        <v>817</v>
      </c>
      <c r="F243" s="51"/>
      <c r="G243" s="51"/>
      <c r="H243" s="51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39"/>
      <c r="W243" s="4"/>
    </row>
    <row r="244" spans="1:23" x14ac:dyDescent="0.15">
      <c r="A244" s="46">
        <v>123</v>
      </c>
      <c r="B244" s="47" t="s">
        <v>233</v>
      </c>
      <c r="C244" s="47" t="s">
        <v>456</v>
      </c>
      <c r="D244" s="49" t="s">
        <v>517</v>
      </c>
      <c r="E244" s="50" t="s">
        <v>818</v>
      </c>
      <c r="F244" s="51"/>
      <c r="G244" s="51"/>
      <c r="H244" s="51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39"/>
      <c r="W244" s="4"/>
    </row>
    <row r="245" spans="1:23" x14ac:dyDescent="0.15">
      <c r="A245" s="46">
        <v>106</v>
      </c>
      <c r="B245" s="47" t="s">
        <v>234</v>
      </c>
      <c r="C245" s="47" t="s">
        <v>457</v>
      </c>
      <c r="D245" s="49" t="s">
        <v>517</v>
      </c>
      <c r="E245" s="50" t="s">
        <v>819</v>
      </c>
      <c r="F245" s="51"/>
      <c r="G245" s="51"/>
      <c r="H245" s="51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39"/>
      <c r="W245" s="4"/>
    </row>
    <row r="246" spans="1:23" x14ac:dyDescent="0.15">
      <c r="A246" s="46">
        <v>138</v>
      </c>
      <c r="B246" s="47" t="s">
        <v>235</v>
      </c>
      <c r="C246" s="47" t="s">
        <v>456</v>
      </c>
      <c r="D246" s="49" t="s">
        <v>517</v>
      </c>
      <c r="E246" s="50" t="s">
        <v>820</v>
      </c>
      <c r="F246" s="51"/>
      <c r="G246" s="51"/>
      <c r="H246" s="51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39"/>
      <c r="W246" s="4"/>
    </row>
    <row r="247" spans="1:23" x14ac:dyDescent="0.15">
      <c r="A247" s="46">
        <v>276</v>
      </c>
      <c r="B247" s="47" t="s">
        <v>236</v>
      </c>
      <c r="C247" s="47" t="s">
        <v>458</v>
      </c>
      <c r="D247" s="49" t="s">
        <v>509</v>
      </c>
      <c r="E247" s="50" t="s">
        <v>821</v>
      </c>
      <c r="F247" s="51"/>
      <c r="G247" s="51"/>
      <c r="H247" s="51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39"/>
      <c r="W247" s="4"/>
    </row>
    <row r="248" spans="1:23" x14ac:dyDescent="0.15">
      <c r="A248" s="46">
        <v>325</v>
      </c>
      <c r="B248" s="47" t="s">
        <v>1066</v>
      </c>
      <c r="C248" s="47" t="s">
        <v>1067</v>
      </c>
      <c r="D248" s="49" t="s">
        <v>494</v>
      </c>
      <c r="E248" s="50" t="s">
        <v>1068</v>
      </c>
      <c r="F248" s="51"/>
      <c r="G248" s="51"/>
      <c r="H248" s="51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39"/>
      <c r="W248" s="4"/>
    </row>
    <row r="249" spans="1:23" x14ac:dyDescent="0.15">
      <c r="A249" s="46">
        <v>185</v>
      </c>
      <c r="B249" s="47" t="s">
        <v>237</v>
      </c>
      <c r="C249" s="47" t="s">
        <v>459</v>
      </c>
      <c r="D249" s="49" t="s">
        <v>522</v>
      </c>
      <c r="E249" s="50" t="s">
        <v>822</v>
      </c>
      <c r="F249" s="51"/>
      <c r="G249" s="51"/>
      <c r="H249" s="51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39"/>
      <c r="W249" s="4"/>
    </row>
    <row r="250" spans="1:23" x14ac:dyDescent="0.15">
      <c r="A250" s="46">
        <v>312</v>
      </c>
      <c r="B250" s="47" t="s">
        <v>238</v>
      </c>
      <c r="C250" s="47"/>
      <c r="D250" s="49" t="s">
        <v>507</v>
      </c>
      <c r="E250" s="50" t="s">
        <v>824</v>
      </c>
      <c r="F250" s="51"/>
      <c r="G250" s="51"/>
      <c r="H250" s="51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39"/>
      <c r="W250" s="4"/>
    </row>
    <row r="251" spans="1:23" x14ac:dyDescent="0.15">
      <c r="A251" s="46">
        <v>352</v>
      </c>
      <c r="B251" s="47" t="s">
        <v>239</v>
      </c>
      <c r="C251" s="47"/>
      <c r="D251" s="49" t="s">
        <v>532</v>
      </c>
      <c r="E251" s="50" t="s">
        <v>825</v>
      </c>
      <c r="F251" s="51"/>
      <c r="G251" s="51"/>
      <c r="H251" s="51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39"/>
      <c r="W251" s="4"/>
    </row>
    <row r="252" spans="1:23" x14ac:dyDescent="0.15">
      <c r="A252" s="46">
        <v>52</v>
      </c>
      <c r="B252" s="47" t="s">
        <v>240</v>
      </c>
      <c r="C252" s="47"/>
      <c r="D252" s="49" t="s">
        <v>525</v>
      </c>
      <c r="E252" s="50" t="s">
        <v>826</v>
      </c>
      <c r="F252" s="51"/>
      <c r="G252" s="51"/>
      <c r="H252" s="51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39"/>
      <c r="W252" s="4"/>
    </row>
    <row r="253" spans="1:23" x14ac:dyDescent="0.15">
      <c r="A253" s="46">
        <v>51</v>
      </c>
      <c r="B253" s="47" t="s">
        <v>241</v>
      </c>
      <c r="C253" s="47"/>
      <c r="D253" s="49" t="s">
        <v>525</v>
      </c>
      <c r="E253" s="50" t="s">
        <v>827</v>
      </c>
      <c r="F253" s="51"/>
      <c r="G253" s="51"/>
      <c r="H253" s="51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39"/>
      <c r="W253" s="4"/>
    </row>
    <row r="254" spans="1:23" x14ac:dyDescent="0.15">
      <c r="A254" s="46">
        <v>57</v>
      </c>
      <c r="B254" s="47" t="s">
        <v>242</v>
      </c>
      <c r="C254" s="47"/>
      <c r="D254" s="49" t="s">
        <v>525</v>
      </c>
      <c r="E254" s="50" t="s">
        <v>828</v>
      </c>
      <c r="F254" s="51"/>
      <c r="G254" s="51"/>
      <c r="H254" s="51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39"/>
      <c r="W254" s="4"/>
    </row>
    <row r="255" spans="1:23" x14ac:dyDescent="0.15">
      <c r="A255" s="46">
        <v>301</v>
      </c>
      <c r="B255" s="47" t="s">
        <v>243</v>
      </c>
      <c r="C255" s="47"/>
      <c r="D255" s="49" t="s">
        <v>497</v>
      </c>
      <c r="E255" s="50" t="s">
        <v>829</v>
      </c>
      <c r="F255" s="51"/>
      <c r="G255" s="51"/>
      <c r="H255" s="51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39"/>
      <c r="W255" s="4"/>
    </row>
    <row r="256" spans="1:23" x14ac:dyDescent="0.15">
      <c r="A256" s="46">
        <v>326</v>
      </c>
      <c r="B256" s="47" t="s">
        <v>244</v>
      </c>
      <c r="C256" s="47" t="s">
        <v>460</v>
      </c>
      <c r="D256" s="49" t="s">
        <v>494</v>
      </c>
      <c r="E256" s="50" t="s">
        <v>830</v>
      </c>
      <c r="F256" s="51"/>
      <c r="G256" s="51"/>
      <c r="H256" s="51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39"/>
      <c r="W256" s="4"/>
    </row>
    <row r="257" spans="1:23" x14ac:dyDescent="0.15">
      <c r="A257" s="46">
        <v>294</v>
      </c>
      <c r="B257" s="47" t="s">
        <v>245</v>
      </c>
      <c r="C257" s="47"/>
      <c r="D257" s="49" t="s">
        <v>497</v>
      </c>
      <c r="E257" s="50" t="s">
        <v>831</v>
      </c>
      <c r="F257" s="51"/>
      <c r="G257" s="51"/>
      <c r="H257" s="51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39"/>
      <c r="W257" s="4"/>
    </row>
    <row r="258" spans="1:23" x14ac:dyDescent="0.15">
      <c r="A258" s="46">
        <v>292</v>
      </c>
      <c r="B258" s="47" t="s">
        <v>246</v>
      </c>
      <c r="C258" s="47"/>
      <c r="D258" s="49" t="s">
        <v>497</v>
      </c>
      <c r="E258" s="50" t="s">
        <v>832</v>
      </c>
      <c r="F258" s="51"/>
      <c r="G258" s="51"/>
      <c r="H258" s="51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39"/>
      <c r="W258" s="4"/>
    </row>
    <row r="259" spans="1:23" x14ac:dyDescent="0.15">
      <c r="A259" s="46">
        <v>297</v>
      </c>
      <c r="B259" s="47" t="s">
        <v>247</v>
      </c>
      <c r="C259" s="47"/>
      <c r="D259" s="49" t="s">
        <v>497</v>
      </c>
      <c r="E259" s="50" t="s">
        <v>833</v>
      </c>
      <c r="F259" s="51"/>
      <c r="G259" s="51"/>
      <c r="H259" s="51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39"/>
      <c r="W259" s="4"/>
    </row>
    <row r="260" spans="1:23" x14ac:dyDescent="0.15">
      <c r="A260" s="46">
        <v>303</v>
      </c>
      <c r="B260" s="47" t="s">
        <v>248</v>
      </c>
      <c r="C260" s="47"/>
      <c r="D260" s="49" t="s">
        <v>497</v>
      </c>
      <c r="E260" s="50" t="s">
        <v>834</v>
      </c>
      <c r="F260" s="51"/>
      <c r="G260" s="51"/>
      <c r="H260" s="51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39"/>
      <c r="W260" s="4"/>
    </row>
    <row r="261" spans="1:23" x14ac:dyDescent="0.15">
      <c r="A261" s="46">
        <v>316</v>
      </c>
      <c r="B261" s="47" t="s">
        <v>249</v>
      </c>
      <c r="C261" s="47"/>
      <c r="D261" s="49" t="s">
        <v>501</v>
      </c>
      <c r="E261" s="50" t="s">
        <v>835</v>
      </c>
      <c r="F261" s="51"/>
      <c r="G261" s="51"/>
      <c r="H261" s="51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39"/>
      <c r="W261" s="4"/>
    </row>
    <row r="262" spans="1:23" x14ac:dyDescent="0.15">
      <c r="A262" s="46">
        <v>310</v>
      </c>
      <c r="B262" s="47" t="s">
        <v>250</v>
      </c>
      <c r="C262" s="47"/>
      <c r="D262" s="49" t="s">
        <v>501</v>
      </c>
      <c r="E262" s="50" t="s">
        <v>836</v>
      </c>
      <c r="F262" s="51"/>
      <c r="G262" s="51"/>
      <c r="H262" s="51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39"/>
      <c r="W262" s="4"/>
    </row>
    <row r="263" spans="1:23" x14ac:dyDescent="0.15">
      <c r="A263" s="46">
        <v>322</v>
      </c>
      <c r="B263" s="47" t="s">
        <v>251</v>
      </c>
      <c r="C263" s="47"/>
      <c r="D263" s="49" t="s">
        <v>501</v>
      </c>
      <c r="E263" s="50" t="s">
        <v>837</v>
      </c>
      <c r="F263" s="51"/>
      <c r="G263" s="51"/>
      <c r="H263" s="51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39"/>
      <c r="W263" s="4"/>
    </row>
    <row r="264" spans="1:23" x14ac:dyDescent="0.15">
      <c r="A264" s="46"/>
      <c r="B264" s="47" t="s">
        <v>252</v>
      </c>
      <c r="C264" s="47" t="s">
        <v>461</v>
      </c>
      <c r="D264" s="49" t="s">
        <v>523</v>
      </c>
      <c r="E264" s="50" t="s">
        <v>838</v>
      </c>
      <c r="F264" s="51"/>
      <c r="G264" s="51"/>
      <c r="H264" s="51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39"/>
      <c r="W264" s="4"/>
    </row>
    <row r="265" spans="1:23" x14ac:dyDescent="0.15">
      <c r="A265" s="46">
        <v>329</v>
      </c>
      <c r="B265" s="47" t="s">
        <v>253</v>
      </c>
      <c r="C265" s="47" t="s">
        <v>462</v>
      </c>
      <c r="D265" s="49" t="s">
        <v>494</v>
      </c>
      <c r="E265" s="50" t="s">
        <v>839</v>
      </c>
      <c r="F265" s="51"/>
      <c r="G265" s="51"/>
      <c r="H265" s="51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39"/>
      <c r="W265" s="4"/>
    </row>
    <row r="266" spans="1:23" x14ac:dyDescent="0.15">
      <c r="A266" s="46"/>
      <c r="B266" s="47" t="s">
        <v>254</v>
      </c>
      <c r="C266" s="47" t="s">
        <v>461</v>
      </c>
      <c r="D266" s="49" t="s">
        <v>538</v>
      </c>
      <c r="E266" s="50" t="s">
        <v>840</v>
      </c>
      <c r="F266" s="51"/>
      <c r="G266" s="51"/>
      <c r="H266" s="51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39"/>
      <c r="W266" s="4"/>
    </row>
    <row r="267" spans="1:23" x14ac:dyDescent="0.15">
      <c r="A267" s="46">
        <v>299</v>
      </c>
      <c r="B267" s="47" t="s">
        <v>255</v>
      </c>
      <c r="C267" s="47" t="s">
        <v>463</v>
      </c>
      <c r="D267" s="49" t="s">
        <v>524</v>
      </c>
      <c r="E267" s="50" t="s">
        <v>841</v>
      </c>
      <c r="F267" s="51"/>
      <c r="G267" s="51"/>
      <c r="H267" s="51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39"/>
      <c r="W267" s="4"/>
    </row>
    <row r="268" spans="1:23" x14ac:dyDescent="0.15">
      <c r="A268" s="46">
        <v>296</v>
      </c>
      <c r="B268" s="47" t="s">
        <v>256</v>
      </c>
      <c r="C268" s="47" t="s">
        <v>464</v>
      </c>
      <c r="D268" s="49" t="s">
        <v>524</v>
      </c>
      <c r="E268" s="50" t="s">
        <v>842</v>
      </c>
      <c r="F268" s="51"/>
      <c r="G268" s="51"/>
      <c r="H268" s="51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39"/>
      <c r="W268" s="4"/>
    </row>
    <row r="269" spans="1:23" x14ac:dyDescent="0.15">
      <c r="A269" s="46">
        <v>319</v>
      </c>
      <c r="B269" s="47" t="s">
        <v>257</v>
      </c>
      <c r="C269" s="47" t="s">
        <v>465</v>
      </c>
      <c r="D269" s="49" t="s">
        <v>523</v>
      </c>
      <c r="E269" s="50" t="s">
        <v>843</v>
      </c>
      <c r="F269" s="51"/>
      <c r="G269" s="51"/>
      <c r="H269" s="51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39"/>
      <c r="W269" s="4"/>
    </row>
    <row r="270" spans="1:23" x14ac:dyDescent="0.15">
      <c r="A270" s="46">
        <v>25</v>
      </c>
      <c r="B270" s="47" t="s">
        <v>258</v>
      </c>
      <c r="C270" s="47"/>
      <c r="D270" s="49" t="s">
        <v>510</v>
      </c>
      <c r="E270" s="50" t="s">
        <v>844</v>
      </c>
      <c r="F270" s="51"/>
      <c r="G270" s="51"/>
      <c r="H270" s="51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39"/>
      <c r="W270" s="4"/>
    </row>
    <row r="271" spans="1:23" x14ac:dyDescent="0.15">
      <c r="A271" s="46">
        <v>49</v>
      </c>
      <c r="B271" s="47" t="s">
        <v>259</v>
      </c>
      <c r="C271" s="47" t="s">
        <v>466</v>
      </c>
      <c r="D271" s="49" t="s">
        <v>525</v>
      </c>
      <c r="E271" s="50" t="s">
        <v>845</v>
      </c>
      <c r="F271" s="51"/>
      <c r="G271" s="51"/>
      <c r="H271" s="51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39"/>
      <c r="W271" s="4"/>
    </row>
    <row r="272" spans="1:23" x14ac:dyDescent="0.15">
      <c r="A272" s="46">
        <v>26</v>
      </c>
      <c r="B272" s="47" t="s">
        <v>260</v>
      </c>
      <c r="C272" s="47"/>
      <c r="D272" s="49" t="s">
        <v>510</v>
      </c>
      <c r="E272" s="50" t="s">
        <v>846</v>
      </c>
      <c r="F272" s="51"/>
      <c r="G272" s="51"/>
      <c r="H272" s="51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39"/>
      <c r="W272" s="4"/>
    </row>
    <row r="273" spans="1:23" x14ac:dyDescent="0.15">
      <c r="A273" s="46">
        <v>271</v>
      </c>
      <c r="B273" s="47" t="s">
        <v>261</v>
      </c>
      <c r="C273" s="47" t="s">
        <v>467</v>
      </c>
      <c r="D273" s="49" t="s">
        <v>499</v>
      </c>
      <c r="E273" s="50" t="s">
        <v>847</v>
      </c>
      <c r="F273" s="51"/>
      <c r="G273" s="51"/>
      <c r="H273" s="51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39"/>
      <c r="W273" s="4"/>
    </row>
    <row r="274" spans="1:23" x14ac:dyDescent="0.15">
      <c r="A274" s="46">
        <v>153</v>
      </c>
      <c r="B274" s="47" t="s">
        <v>262</v>
      </c>
      <c r="C274" s="47" t="s">
        <v>459</v>
      </c>
      <c r="D274" s="49" t="s">
        <v>522</v>
      </c>
      <c r="E274" s="50" t="s">
        <v>848</v>
      </c>
      <c r="F274" s="51"/>
      <c r="G274" s="51"/>
      <c r="H274" s="51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39"/>
      <c r="W274" s="4"/>
    </row>
    <row r="275" spans="1:23" x14ac:dyDescent="0.15">
      <c r="A275" s="46">
        <v>122</v>
      </c>
      <c r="B275" s="47" t="s">
        <v>263</v>
      </c>
      <c r="C275" s="47" t="s">
        <v>468</v>
      </c>
      <c r="D275" s="49" t="s">
        <v>517</v>
      </c>
      <c r="E275" s="50" t="s">
        <v>849</v>
      </c>
      <c r="F275" s="51"/>
      <c r="G275" s="51"/>
      <c r="H275" s="51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39"/>
      <c r="W275" s="4"/>
    </row>
    <row r="276" spans="1:23" x14ac:dyDescent="0.15">
      <c r="A276" s="46">
        <v>222</v>
      </c>
      <c r="B276" s="47" t="s">
        <v>264</v>
      </c>
      <c r="C276" s="47" t="s">
        <v>469</v>
      </c>
      <c r="D276" s="49" t="s">
        <v>506</v>
      </c>
      <c r="E276" s="50" t="s">
        <v>850</v>
      </c>
      <c r="F276" s="51"/>
      <c r="G276" s="51"/>
      <c r="H276" s="51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39"/>
      <c r="W276" s="4"/>
    </row>
    <row r="277" spans="1:23" x14ac:dyDescent="0.15">
      <c r="A277" s="46"/>
      <c r="B277" s="47" t="s">
        <v>265</v>
      </c>
      <c r="C277" s="47" t="s">
        <v>470</v>
      </c>
      <c r="D277" s="49" t="s">
        <v>521</v>
      </c>
      <c r="E277" s="50" t="s">
        <v>851</v>
      </c>
      <c r="F277" s="51"/>
      <c r="G277" s="51"/>
      <c r="H277" s="51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39"/>
      <c r="W277" s="4"/>
    </row>
    <row r="278" spans="1:23" x14ac:dyDescent="0.15">
      <c r="A278" s="46"/>
      <c r="B278" s="47" t="s">
        <v>266</v>
      </c>
      <c r="C278" s="47"/>
      <c r="D278" s="49" t="s">
        <v>539</v>
      </c>
      <c r="E278" s="50" t="s">
        <v>852</v>
      </c>
      <c r="F278" s="51"/>
      <c r="G278" s="51"/>
      <c r="H278" s="51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39"/>
      <c r="W278" s="4"/>
    </row>
    <row r="279" spans="1:23" x14ac:dyDescent="0.15">
      <c r="A279" s="46">
        <v>229</v>
      </c>
      <c r="B279" s="47" t="s">
        <v>267</v>
      </c>
      <c r="C279" s="47" t="s">
        <v>471</v>
      </c>
      <c r="D279" s="49" t="s">
        <v>540</v>
      </c>
      <c r="E279" s="50" t="s">
        <v>853</v>
      </c>
      <c r="F279" s="51"/>
      <c r="G279" s="51"/>
      <c r="H279" s="51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39"/>
      <c r="W279" s="4"/>
    </row>
    <row r="280" spans="1:23" x14ac:dyDescent="0.15">
      <c r="A280" s="46">
        <v>163</v>
      </c>
      <c r="B280" s="47" t="s">
        <v>268</v>
      </c>
      <c r="C280" s="47"/>
      <c r="D280" s="49" t="s">
        <v>541</v>
      </c>
      <c r="E280" s="50" t="s">
        <v>854</v>
      </c>
      <c r="F280" s="51"/>
      <c r="G280" s="51"/>
      <c r="H280" s="51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39"/>
      <c r="W280" s="4"/>
    </row>
    <row r="281" spans="1:23" x14ac:dyDescent="0.15">
      <c r="A281" s="46">
        <v>162</v>
      </c>
      <c r="B281" s="47" t="s">
        <v>269</v>
      </c>
      <c r="C281" s="47"/>
      <c r="D281" s="49" t="s">
        <v>541</v>
      </c>
      <c r="E281" s="50" t="s">
        <v>855</v>
      </c>
      <c r="F281" s="51"/>
      <c r="G281" s="51"/>
      <c r="H281" s="51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39"/>
      <c r="W281" s="4"/>
    </row>
    <row r="282" spans="1:23" x14ac:dyDescent="0.15">
      <c r="A282" s="46">
        <v>155</v>
      </c>
      <c r="B282" s="47" t="s">
        <v>270</v>
      </c>
      <c r="C282" s="47"/>
      <c r="D282" s="49" t="s">
        <v>498</v>
      </c>
      <c r="E282" s="50" t="s">
        <v>856</v>
      </c>
      <c r="F282" s="51"/>
      <c r="G282" s="51"/>
      <c r="H282" s="51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39"/>
      <c r="W282" s="4"/>
    </row>
    <row r="283" spans="1:23" x14ac:dyDescent="0.15">
      <c r="A283" s="46">
        <v>169</v>
      </c>
      <c r="B283" s="47" t="s">
        <v>271</v>
      </c>
      <c r="C283" s="47"/>
      <c r="D283" s="49" t="s">
        <v>541</v>
      </c>
      <c r="E283" s="50" t="s">
        <v>857</v>
      </c>
      <c r="F283" s="51"/>
      <c r="G283" s="51"/>
      <c r="H283" s="51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39"/>
      <c r="W283" s="4"/>
    </row>
    <row r="284" spans="1:23" x14ac:dyDescent="0.15">
      <c r="A284" s="46">
        <v>221</v>
      </c>
      <c r="B284" s="47" t="s">
        <v>272</v>
      </c>
      <c r="C284" s="47"/>
      <c r="D284" s="49" t="s">
        <v>540</v>
      </c>
      <c r="E284" s="50" t="s">
        <v>858</v>
      </c>
      <c r="F284" s="51"/>
      <c r="G284" s="51"/>
      <c r="H284" s="51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39"/>
      <c r="W284" s="4"/>
    </row>
    <row r="285" spans="1:23" x14ac:dyDescent="0.15">
      <c r="A285" s="46">
        <v>215</v>
      </c>
      <c r="B285" s="47" t="s">
        <v>273</v>
      </c>
      <c r="C285" s="47"/>
      <c r="D285" s="49" t="s">
        <v>496</v>
      </c>
      <c r="E285" s="50" t="s">
        <v>859</v>
      </c>
      <c r="F285" s="51"/>
      <c r="G285" s="51"/>
      <c r="H285" s="51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39"/>
      <c r="W285" s="4"/>
    </row>
    <row r="286" spans="1:23" x14ac:dyDescent="0.15">
      <c r="A286" s="46">
        <v>169</v>
      </c>
      <c r="B286" s="47" t="s">
        <v>274</v>
      </c>
      <c r="C286" s="47"/>
      <c r="D286" s="49" t="s">
        <v>541</v>
      </c>
      <c r="E286" s="50" t="s">
        <v>860</v>
      </c>
      <c r="F286" s="51"/>
      <c r="G286" s="51"/>
      <c r="H286" s="51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39"/>
      <c r="W286" s="4"/>
    </row>
    <row r="287" spans="1:23" x14ac:dyDescent="0.15">
      <c r="A287" s="46">
        <v>26</v>
      </c>
      <c r="B287" s="47" t="s">
        <v>275</v>
      </c>
      <c r="C287" s="47"/>
      <c r="D287" s="49" t="s">
        <v>510</v>
      </c>
      <c r="E287" s="50" t="s">
        <v>861</v>
      </c>
      <c r="F287" s="51"/>
      <c r="G287" s="51"/>
      <c r="H287" s="51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39"/>
      <c r="W287" s="4"/>
    </row>
    <row r="288" spans="1:23" x14ac:dyDescent="0.15">
      <c r="A288" s="46">
        <v>26</v>
      </c>
      <c r="B288" s="47" t="s">
        <v>276</v>
      </c>
      <c r="C288" s="47"/>
      <c r="D288" s="49" t="s">
        <v>510</v>
      </c>
      <c r="E288" s="50" t="s">
        <v>862</v>
      </c>
      <c r="F288" s="51"/>
      <c r="G288" s="51"/>
      <c r="H288" s="51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39"/>
      <c r="W288" s="4"/>
    </row>
    <row r="289" spans="1:23" x14ac:dyDescent="0.15">
      <c r="A289" s="46">
        <v>27</v>
      </c>
      <c r="B289" s="47" t="s">
        <v>277</v>
      </c>
      <c r="C289" s="47"/>
      <c r="D289" s="49" t="s">
        <v>510</v>
      </c>
      <c r="E289" s="50" t="s">
        <v>863</v>
      </c>
      <c r="F289" s="51"/>
      <c r="G289" s="51"/>
      <c r="H289" s="51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39"/>
      <c r="W289" s="4"/>
    </row>
    <row r="290" spans="1:23" x14ac:dyDescent="0.15">
      <c r="A290" s="46">
        <v>33</v>
      </c>
      <c r="B290" s="47" t="s">
        <v>278</v>
      </c>
      <c r="C290" s="47"/>
      <c r="D290" s="49" t="s">
        <v>510</v>
      </c>
      <c r="E290" s="50" t="s">
        <v>864</v>
      </c>
      <c r="F290" s="51"/>
      <c r="G290" s="51"/>
      <c r="H290" s="51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39"/>
      <c r="W290" s="4"/>
    </row>
    <row r="291" spans="1:23" x14ac:dyDescent="0.15">
      <c r="A291" s="46">
        <v>111</v>
      </c>
      <c r="B291" s="47" t="s">
        <v>279</v>
      </c>
      <c r="C291" s="47" t="s">
        <v>472</v>
      </c>
      <c r="D291" s="49" t="s">
        <v>498</v>
      </c>
      <c r="E291" s="50" t="s">
        <v>865</v>
      </c>
      <c r="F291" s="51"/>
      <c r="G291" s="51"/>
      <c r="H291" s="51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39"/>
      <c r="W291" s="4"/>
    </row>
    <row r="292" spans="1:23" x14ac:dyDescent="0.15">
      <c r="A292" s="46">
        <v>111</v>
      </c>
      <c r="B292" s="47" t="s">
        <v>279</v>
      </c>
      <c r="C292" s="47" t="s">
        <v>473</v>
      </c>
      <c r="D292" s="49" t="s">
        <v>498</v>
      </c>
      <c r="E292" s="50" t="s">
        <v>866</v>
      </c>
      <c r="F292" s="51"/>
      <c r="G292" s="51"/>
      <c r="H292" s="51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39"/>
      <c r="W292" s="4"/>
    </row>
    <row r="293" spans="1:23" x14ac:dyDescent="0.15">
      <c r="A293" s="46">
        <v>143</v>
      </c>
      <c r="B293" s="47" t="s">
        <v>280</v>
      </c>
      <c r="C293" s="47"/>
      <c r="D293" s="49" t="s">
        <v>520</v>
      </c>
      <c r="E293" s="50" t="s">
        <v>867</v>
      </c>
      <c r="F293" s="51"/>
      <c r="G293" s="51"/>
      <c r="H293" s="51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39"/>
      <c r="W293" s="4"/>
    </row>
    <row r="294" spans="1:23" x14ac:dyDescent="0.15">
      <c r="A294" s="46">
        <v>186</v>
      </c>
      <c r="B294" s="47" t="s">
        <v>281</v>
      </c>
      <c r="C294" s="47"/>
      <c r="D294" s="49" t="s">
        <v>520</v>
      </c>
      <c r="E294" s="50" t="s">
        <v>868</v>
      </c>
      <c r="F294" s="51"/>
      <c r="G294" s="51"/>
      <c r="H294" s="51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39"/>
      <c r="W294" s="4"/>
    </row>
    <row r="295" spans="1:23" x14ac:dyDescent="0.15">
      <c r="A295" s="46">
        <v>173</v>
      </c>
      <c r="B295" s="47" t="s">
        <v>282</v>
      </c>
      <c r="C295" s="47"/>
      <c r="D295" s="49" t="s">
        <v>520</v>
      </c>
      <c r="E295" s="50" t="s">
        <v>869</v>
      </c>
      <c r="F295" s="51"/>
      <c r="G295" s="51"/>
      <c r="H295" s="51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39"/>
      <c r="W295" s="4"/>
    </row>
    <row r="296" spans="1:23" x14ac:dyDescent="0.15">
      <c r="A296" s="46">
        <v>198</v>
      </c>
      <c r="B296" s="47" t="s">
        <v>283</v>
      </c>
      <c r="C296" s="47"/>
      <c r="D296" s="49" t="s">
        <v>520</v>
      </c>
      <c r="E296" s="50" t="s">
        <v>870</v>
      </c>
      <c r="F296" s="51"/>
      <c r="G296" s="51"/>
      <c r="H296" s="51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39"/>
      <c r="W296" s="4"/>
    </row>
    <row r="297" spans="1:23" x14ac:dyDescent="0.15">
      <c r="A297" s="46">
        <v>161</v>
      </c>
      <c r="B297" s="47" t="s">
        <v>284</v>
      </c>
      <c r="C297" s="47"/>
      <c r="D297" s="49" t="s">
        <v>520</v>
      </c>
      <c r="E297" s="50" t="s">
        <v>871</v>
      </c>
      <c r="F297" s="51"/>
      <c r="G297" s="51"/>
      <c r="H297" s="51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39"/>
      <c r="W297" s="4"/>
    </row>
    <row r="298" spans="1:23" x14ac:dyDescent="0.15">
      <c r="A298" s="46">
        <v>22</v>
      </c>
      <c r="B298" s="47" t="s">
        <v>285</v>
      </c>
      <c r="C298" s="47"/>
      <c r="D298" s="49" t="s">
        <v>505</v>
      </c>
      <c r="E298" s="50" t="s">
        <v>872</v>
      </c>
      <c r="F298" s="51"/>
      <c r="G298" s="51"/>
      <c r="H298" s="51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39"/>
      <c r="W298" s="4"/>
    </row>
    <row r="299" spans="1:23" x14ac:dyDescent="0.15">
      <c r="A299" s="46">
        <v>251</v>
      </c>
      <c r="B299" s="47" t="s">
        <v>286</v>
      </c>
      <c r="C299" s="47"/>
      <c r="D299" s="49" t="s">
        <v>496</v>
      </c>
      <c r="E299" s="50" t="s">
        <v>873</v>
      </c>
      <c r="F299" s="51"/>
      <c r="G299" s="51"/>
      <c r="H299" s="51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39"/>
      <c r="W299" s="4"/>
    </row>
    <row r="300" spans="1:23" x14ac:dyDescent="0.15">
      <c r="A300" s="46">
        <v>244</v>
      </c>
      <c r="B300" s="47" t="s">
        <v>287</v>
      </c>
      <c r="C300" s="47" t="s">
        <v>474</v>
      </c>
      <c r="D300" s="49" t="s">
        <v>515</v>
      </c>
      <c r="E300" s="50" t="s">
        <v>874</v>
      </c>
      <c r="F300" s="51"/>
      <c r="G300" s="51"/>
      <c r="H300" s="51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39"/>
      <c r="W300" s="4"/>
    </row>
    <row r="301" spans="1:23" x14ac:dyDescent="0.15">
      <c r="A301" s="46">
        <v>268</v>
      </c>
      <c r="B301" s="47" t="s">
        <v>288</v>
      </c>
      <c r="C301" s="47"/>
      <c r="D301" s="49" t="s">
        <v>504</v>
      </c>
      <c r="E301" s="50" t="s">
        <v>875</v>
      </c>
      <c r="F301" s="51"/>
      <c r="G301" s="51"/>
      <c r="H301" s="51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39"/>
      <c r="W301" s="4"/>
    </row>
    <row r="302" spans="1:23" x14ac:dyDescent="0.15">
      <c r="A302" s="46">
        <v>251</v>
      </c>
      <c r="B302" s="47" t="s">
        <v>289</v>
      </c>
      <c r="C302" s="47"/>
      <c r="D302" s="49" t="s">
        <v>493</v>
      </c>
      <c r="E302" s="50" t="s">
        <v>876</v>
      </c>
      <c r="F302" s="51"/>
      <c r="G302" s="51"/>
      <c r="H302" s="51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39"/>
      <c r="W302" s="4"/>
    </row>
    <row r="303" spans="1:23" x14ac:dyDescent="0.15">
      <c r="A303" s="46">
        <v>265</v>
      </c>
      <c r="B303" s="47" t="s">
        <v>290</v>
      </c>
      <c r="C303" s="47"/>
      <c r="D303" s="49" t="s">
        <v>504</v>
      </c>
      <c r="E303" s="50" t="s">
        <v>877</v>
      </c>
      <c r="F303" s="51"/>
      <c r="G303" s="51"/>
      <c r="H303" s="51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39"/>
      <c r="W303" s="4"/>
    </row>
    <row r="304" spans="1:23" x14ac:dyDescent="0.15">
      <c r="A304" s="46"/>
      <c r="B304" s="47" t="s">
        <v>1014</v>
      </c>
      <c r="C304" s="47"/>
      <c r="D304" s="49" t="s">
        <v>533</v>
      </c>
      <c r="E304" s="50" t="s">
        <v>756</v>
      </c>
      <c r="F304" s="51"/>
      <c r="G304" s="51"/>
      <c r="H304" s="51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39"/>
      <c r="W304" s="4"/>
    </row>
    <row r="305" spans="1:23" x14ac:dyDescent="0.15">
      <c r="A305" s="46">
        <v>55</v>
      </c>
      <c r="B305" s="47" t="s">
        <v>291</v>
      </c>
      <c r="C305" s="47" t="s">
        <v>475</v>
      </c>
      <c r="D305" s="49" t="s">
        <v>542</v>
      </c>
      <c r="E305" s="50" t="s">
        <v>878</v>
      </c>
      <c r="F305" s="51"/>
      <c r="G305" s="51"/>
      <c r="H305" s="51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39"/>
      <c r="W305" s="4"/>
    </row>
    <row r="306" spans="1:23" x14ac:dyDescent="0.15">
      <c r="A306" s="46">
        <v>65</v>
      </c>
      <c r="B306" s="47" t="s">
        <v>292</v>
      </c>
      <c r="C306" s="47" t="s">
        <v>476</v>
      </c>
      <c r="D306" s="49" t="s">
        <v>542</v>
      </c>
      <c r="E306" s="50" t="s">
        <v>879</v>
      </c>
      <c r="F306" s="51"/>
      <c r="G306" s="51"/>
      <c r="H306" s="51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39"/>
      <c r="W306" s="4"/>
    </row>
    <row r="307" spans="1:23" x14ac:dyDescent="0.15">
      <c r="A307" s="46">
        <v>316</v>
      </c>
      <c r="B307" s="47" t="s">
        <v>293</v>
      </c>
      <c r="C307" s="47"/>
      <c r="D307" s="49" t="s">
        <v>501</v>
      </c>
      <c r="E307" s="50" t="s">
        <v>880</v>
      </c>
      <c r="F307" s="51"/>
      <c r="G307" s="51"/>
      <c r="H307" s="51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39"/>
      <c r="W307" s="4"/>
    </row>
    <row r="308" spans="1:23" x14ac:dyDescent="0.15">
      <c r="A308" s="46">
        <v>241</v>
      </c>
      <c r="B308" s="47" t="s">
        <v>294</v>
      </c>
      <c r="C308" s="47"/>
      <c r="D308" s="49" t="s">
        <v>493</v>
      </c>
      <c r="E308" s="50" t="s">
        <v>881</v>
      </c>
      <c r="F308" s="51"/>
      <c r="G308" s="51"/>
      <c r="H308" s="51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39"/>
      <c r="W308" s="4"/>
    </row>
    <row r="309" spans="1:23" x14ac:dyDescent="0.15">
      <c r="A309" s="46">
        <v>250</v>
      </c>
      <c r="B309" s="47" t="s">
        <v>295</v>
      </c>
      <c r="C309" s="47"/>
      <c r="D309" s="49" t="s">
        <v>493</v>
      </c>
      <c r="E309" s="50" t="s">
        <v>882</v>
      </c>
      <c r="F309" s="51"/>
      <c r="G309" s="51"/>
      <c r="H309" s="51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39"/>
      <c r="W309" s="4"/>
    </row>
    <row r="310" spans="1:23" x14ac:dyDescent="0.15">
      <c r="A310" s="46">
        <v>245</v>
      </c>
      <c r="B310" s="47" t="s">
        <v>296</v>
      </c>
      <c r="C310" s="47" t="s">
        <v>477</v>
      </c>
      <c r="D310" s="49" t="s">
        <v>515</v>
      </c>
      <c r="E310" s="50" t="s">
        <v>883</v>
      </c>
      <c r="F310" s="51"/>
      <c r="G310" s="51"/>
      <c r="H310" s="51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39"/>
      <c r="W310" s="4"/>
    </row>
    <row r="311" spans="1:23" x14ac:dyDescent="0.15">
      <c r="A311" s="46">
        <v>255</v>
      </c>
      <c r="B311" s="47" t="s">
        <v>297</v>
      </c>
      <c r="C311" s="47"/>
      <c r="D311" s="49" t="s">
        <v>493</v>
      </c>
      <c r="E311" s="50" t="s">
        <v>884</v>
      </c>
      <c r="F311" s="51"/>
      <c r="G311" s="51"/>
      <c r="H311" s="51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39"/>
      <c r="W311" s="4"/>
    </row>
    <row r="312" spans="1:23" x14ac:dyDescent="0.15">
      <c r="A312" s="46">
        <v>290</v>
      </c>
      <c r="B312" s="47" t="s">
        <v>298</v>
      </c>
      <c r="C312" s="47"/>
      <c r="D312" s="49" t="s">
        <v>503</v>
      </c>
      <c r="E312" s="50" t="s">
        <v>885</v>
      </c>
      <c r="F312" s="51"/>
      <c r="G312" s="51"/>
      <c r="H312" s="51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39"/>
      <c r="W312" s="4"/>
    </row>
    <row r="313" spans="1:23" x14ac:dyDescent="0.15">
      <c r="A313" s="46">
        <v>223</v>
      </c>
      <c r="B313" s="47" t="s">
        <v>299</v>
      </c>
      <c r="C313" s="47" t="s">
        <v>478</v>
      </c>
      <c r="D313" s="49" t="s">
        <v>506</v>
      </c>
      <c r="E313" s="50" t="s">
        <v>886</v>
      </c>
      <c r="F313" s="51"/>
      <c r="G313" s="51"/>
      <c r="H313" s="51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39"/>
      <c r="W313" s="4"/>
    </row>
    <row r="314" spans="1:23" x14ac:dyDescent="0.15">
      <c r="A314" s="46">
        <v>301</v>
      </c>
      <c r="B314" s="47" t="s">
        <v>300</v>
      </c>
      <c r="C314" s="47"/>
      <c r="D314" s="49" t="s">
        <v>503</v>
      </c>
      <c r="E314" s="50" t="s">
        <v>887</v>
      </c>
      <c r="F314" s="51"/>
      <c r="G314" s="51"/>
      <c r="H314" s="51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39"/>
      <c r="W314" s="4"/>
    </row>
    <row r="315" spans="1:23" x14ac:dyDescent="0.15">
      <c r="A315" s="46">
        <v>150</v>
      </c>
      <c r="B315" s="47" t="s">
        <v>301</v>
      </c>
      <c r="C315" s="47"/>
      <c r="D315" s="49" t="s">
        <v>498</v>
      </c>
      <c r="E315" s="50" t="s">
        <v>888</v>
      </c>
      <c r="F315" s="51"/>
      <c r="G315" s="51"/>
      <c r="H315" s="51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39"/>
      <c r="W315" s="4"/>
    </row>
    <row r="316" spans="1:23" x14ac:dyDescent="0.15">
      <c r="A316" s="46">
        <v>304</v>
      </c>
      <c r="B316" s="47" t="s">
        <v>302</v>
      </c>
      <c r="C316" s="47"/>
      <c r="D316" s="49" t="s">
        <v>507</v>
      </c>
      <c r="E316" s="50" t="s">
        <v>889</v>
      </c>
      <c r="F316" s="51"/>
      <c r="G316" s="51"/>
      <c r="H316" s="51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39"/>
      <c r="W316" s="4"/>
    </row>
    <row r="317" spans="1:23" x14ac:dyDescent="0.15">
      <c r="A317" s="46">
        <v>329</v>
      </c>
      <c r="B317" s="47" t="s">
        <v>303</v>
      </c>
      <c r="C317" s="47" t="s">
        <v>479</v>
      </c>
      <c r="D317" s="49" t="s">
        <v>494</v>
      </c>
      <c r="E317" s="50" t="s">
        <v>890</v>
      </c>
      <c r="F317" s="51"/>
      <c r="G317" s="51"/>
      <c r="H317" s="51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39"/>
      <c r="W317" s="4"/>
    </row>
    <row r="318" spans="1:23" x14ac:dyDescent="0.15">
      <c r="A318" s="56">
        <v>50</v>
      </c>
      <c r="B318" s="47" t="s">
        <v>304</v>
      </c>
      <c r="C318" s="47" t="s">
        <v>480</v>
      </c>
      <c r="D318" s="49" t="s">
        <v>525</v>
      </c>
      <c r="E318" s="50" t="s">
        <v>891</v>
      </c>
      <c r="F318" s="51"/>
      <c r="G318" s="51"/>
      <c r="H318" s="51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39"/>
      <c r="W318" s="4"/>
    </row>
    <row r="319" spans="1:23" x14ac:dyDescent="0.15">
      <c r="A319" s="46">
        <v>318</v>
      </c>
      <c r="B319" s="47" t="s">
        <v>305</v>
      </c>
      <c r="C319" s="47" t="s">
        <v>481</v>
      </c>
      <c r="D319" s="49" t="s">
        <v>535</v>
      </c>
      <c r="E319" s="50" t="s">
        <v>892</v>
      </c>
      <c r="F319" s="51"/>
      <c r="G319" s="51"/>
      <c r="H319" s="51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39"/>
      <c r="W319" s="4"/>
    </row>
    <row r="320" spans="1:23" x14ac:dyDescent="0.15">
      <c r="A320" s="46">
        <v>52</v>
      </c>
      <c r="B320" s="47" t="s">
        <v>306</v>
      </c>
      <c r="C320" s="47"/>
      <c r="D320" s="49" t="s">
        <v>525</v>
      </c>
      <c r="E320" s="50" t="s">
        <v>893</v>
      </c>
      <c r="F320" s="51"/>
      <c r="G320" s="51"/>
      <c r="H320" s="51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39"/>
      <c r="W320" s="4"/>
    </row>
    <row r="321" spans="1:23" x14ac:dyDescent="0.15">
      <c r="A321" s="46">
        <v>322</v>
      </c>
      <c r="B321" s="47" t="s">
        <v>1022</v>
      </c>
      <c r="C321" s="47" t="s">
        <v>1023</v>
      </c>
      <c r="D321" s="49" t="s">
        <v>494</v>
      </c>
      <c r="E321" s="50" t="s">
        <v>1090</v>
      </c>
      <c r="F321" s="51"/>
      <c r="G321" s="51"/>
      <c r="H321" s="51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39"/>
      <c r="W321" s="4"/>
    </row>
    <row r="322" spans="1:23" x14ac:dyDescent="0.15">
      <c r="A322" s="46">
        <v>36</v>
      </c>
      <c r="B322" s="47" t="s">
        <v>307</v>
      </c>
      <c r="C322" s="47" t="s">
        <v>482</v>
      </c>
      <c r="D322" s="49" t="s">
        <v>513</v>
      </c>
      <c r="E322" s="50" t="s">
        <v>894</v>
      </c>
      <c r="F322" s="51"/>
      <c r="G322" s="51"/>
      <c r="H322" s="51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39"/>
      <c r="W322" s="4"/>
    </row>
    <row r="323" spans="1:23" x14ac:dyDescent="0.15">
      <c r="A323" s="46">
        <v>28</v>
      </c>
      <c r="B323" s="47" t="s">
        <v>308</v>
      </c>
      <c r="C323" s="47"/>
      <c r="D323" s="49" t="s">
        <v>510</v>
      </c>
      <c r="E323" s="50" t="s">
        <v>895</v>
      </c>
      <c r="F323" s="51"/>
      <c r="G323" s="51"/>
      <c r="H323" s="51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39"/>
      <c r="W323" s="4"/>
    </row>
    <row r="324" spans="1:23" x14ac:dyDescent="0.15">
      <c r="A324" s="46">
        <v>266</v>
      </c>
      <c r="B324" s="47" t="s">
        <v>309</v>
      </c>
      <c r="C324" s="47" t="s">
        <v>483</v>
      </c>
      <c r="D324" s="49" t="s">
        <v>499</v>
      </c>
      <c r="E324" s="50" t="s">
        <v>896</v>
      </c>
      <c r="F324" s="51"/>
      <c r="G324" s="51"/>
      <c r="H324" s="51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39"/>
      <c r="W324" s="4"/>
    </row>
    <row r="325" spans="1:23" x14ac:dyDescent="0.15">
      <c r="A325" s="46">
        <v>319</v>
      </c>
      <c r="B325" s="47" t="s">
        <v>310</v>
      </c>
      <c r="C325" s="47" t="s">
        <v>484</v>
      </c>
      <c r="D325" s="49" t="s">
        <v>494</v>
      </c>
      <c r="E325" s="50" t="s">
        <v>897</v>
      </c>
      <c r="F325" s="51"/>
      <c r="G325" s="51"/>
      <c r="H325" s="51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39"/>
      <c r="W325" s="4"/>
    </row>
    <row r="326" spans="1:23" x14ac:dyDescent="0.15">
      <c r="A326" s="46">
        <v>320</v>
      </c>
      <c r="B326" s="116" t="s">
        <v>1095</v>
      </c>
      <c r="C326" s="47"/>
      <c r="D326" s="107" t="s">
        <v>1096</v>
      </c>
      <c r="E326" s="106" t="s">
        <v>1097</v>
      </c>
      <c r="F326" s="51"/>
      <c r="G326" s="51"/>
      <c r="H326" s="51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39"/>
      <c r="W326" s="4"/>
    </row>
    <row r="327" spans="1:23" x14ac:dyDescent="0.15">
      <c r="A327" s="46">
        <v>293</v>
      </c>
      <c r="B327" s="47" t="s">
        <v>1083</v>
      </c>
      <c r="C327" s="47" t="s">
        <v>1081</v>
      </c>
      <c r="D327" s="49" t="s">
        <v>508</v>
      </c>
      <c r="E327" s="50" t="s">
        <v>1082</v>
      </c>
      <c r="F327" s="51"/>
      <c r="G327" s="51"/>
      <c r="H327" s="51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39"/>
      <c r="W327" s="4"/>
    </row>
    <row r="328" spans="1:23" x14ac:dyDescent="0.15">
      <c r="A328" s="46">
        <v>319</v>
      </c>
      <c r="B328" s="47" t="s">
        <v>311</v>
      </c>
      <c r="C328" s="47"/>
      <c r="D328" s="49" t="s">
        <v>494</v>
      </c>
      <c r="E328" s="50" t="s">
        <v>898</v>
      </c>
      <c r="F328" s="51"/>
      <c r="G328" s="51"/>
      <c r="H328" s="51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39"/>
      <c r="W328" s="4"/>
    </row>
    <row r="329" spans="1:23" x14ac:dyDescent="0.15">
      <c r="A329" s="46">
        <v>333</v>
      </c>
      <c r="B329" s="47" t="s">
        <v>312</v>
      </c>
      <c r="C329" s="47"/>
      <c r="D329" s="49" t="s">
        <v>495</v>
      </c>
      <c r="E329" s="50" t="s">
        <v>899</v>
      </c>
      <c r="F329" s="51"/>
      <c r="G329" s="51"/>
      <c r="H329" s="51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39"/>
      <c r="W329" s="4"/>
    </row>
    <row r="330" spans="1:23" x14ac:dyDescent="0.15">
      <c r="A330" s="46">
        <v>307</v>
      </c>
      <c r="B330" s="47" t="s">
        <v>313</v>
      </c>
      <c r="C330" s="47"/>
      <c r="D330" s="49" t="s">
        <v>507</v>
      </c>
      <c r="E330" s="50" t="s">
        <v>900</v>
      </c>
      <c r="F330" s="51"/>
      <c r="G330" s="51"/>
      <c r="H330" s="51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39"/>
      <c r="W330" s="4"/>
    </row>
    <row r="331" spans="1:23" x14ac:dyDescent="0.15">
      <c r="A331" s="46">
        <v>296</v>
      </c>
      <c r="B331" s="47" t="s">
        <v>314</v>
      </c>
      <c r="C331" s="47"/>
      <c r="D331" s="49" t="s">
        <v>497</v>
      </c>
      <c r="E331" s="50" t="s">
        <v>901</v>
      </c>
      <c r="F331" s="51"/>
      <c r="G331" s="51"/>
      <c r="H331" s="51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39"/>
      <c r="W331" s="4"/>
    </row>
    <row r="332" spans="1:23" x14ac:dyDescent="0.15">
      <c r="A332" s="46">
        <v>316</v>
      </c>
      <c r="B332" s="47" t="s">
        <v>315</v>
      </c>
      <c r="C332" s="47"/>
      <c r="D332" s="49" t="s">
        <v>497</v>
      </c>
      <c r="E332" s="50" t="s">
        <v>902</v>
      </c>
      <c r="F332" s="51"/>
      <c r="G332" s="51"/>
      <c r="H332" s="51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39"/>
      <c r="W332" s="4"/>
    </row>
    <row r="333" spans="1:23" x14ac:dyDescent="0.15">
      <c r="A333" s="46">
        <v>258</v>
      </c>
      <c r="B333" s="47" t="s">
        <v>316</v>
      </c>
      <c r="C333" s="47"/>
      <c r="D333" s="49" t="s">
        <v>499</v>
      </c>
      <c r="E333" s="50" t="s">
        <v>903</v>
      </c>
      <c r="F333" s="51"/>
      <c r="G333" s="51"/>
      <c r="H333" s="51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39"/>
      <c r="W333" s="4"/>
    </row>
    <row r="334" spans="1:23" x14ac:dyDescent="0.15">
      <c r="A334" s="46">
        <v>41</v>
      </c>
      <c r="B334" s="47" t="s">
        <v>317</v>
      </c>
      <c r="C334" s="47"/>
      <c r="D334" s="49" t="s">
        <v>510</v>
      </c>
      <c r="E334" s="50" t="s">
        <v>904</v>
      </c>
      <c r="F334" s="51"/>
      <c r="G334" s="51"/>
      <c r="H334" s="51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39"/>
      <c r="W334" s="4"/>
    </row>
    <row r="335" spans="1:23" x14ac:dyDescent="0.15">
      <c r="A335" s="46">
        <v>126</v>
      </c>
      <c r="B335" s="47" t="s">
        <v>318</v>
      </c>
      <c r="C335" s="47" t="s">
        <v>485</v>
      </c>
      <c r="D335" s="49" t="s">
        <v>517</v>
      </c>
      <c r="E335" s="50" t="s">
        <v>908</v>
      </c>
      <c r="F335" s="51"/>
      <c r="G335" s="51"/>
      <c r="H335" s="51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39"/>
      <c r="W335" s="4"/>
    </row>
    <row r="336" spans="1:23" x14ac:dyDescent="0.15">
      <c r="A336" s="46">
        <v>152</v>
      </c>
      <c r="B336" s="47" t="s">
        <v>319</v>
      </c>
      <c r="C336" s="47" t="s">
        <v>486</v>
      </c>
      <c r="D336" s="49" t="s">
        <v>498</v>
      </c>
      <c r="E336" s="50" t="s">
        <v>909</v>
      </c>
      <c r="F336" s="51"/>
      <c r="G336" s="51"/>
      <c r="H336" s="51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39"/>
      <c r="W336" s="4"/>
    </row>
    <row r="337" spans="1:254" x14ac:dyDescent="0.15">
      <c r="A337" s="46">
        <v>151</v>
      </c>
      <c r="B337" s="47" t="s">
        <v>320</v>
      </c>
      <c r="C337" s="47"/>
      <c r="D337" s="49" t="s">
        <v>498</v>
      </c>
      <c r="E337" s="50" t="s">
        <v>910</v>
      </c>
      <c r="F337" s="51"/>
      <c r="G337" s="51"/>
      <c r="H337" s="51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39"/>
      <c r="W337" s="4"/>
    </row>
    <row r="338" spans="1:254" x14ac:dyDescent="0.15">
      <c r="A338" s="46">
        <v>144</v>
      </c>
      <c r="B338" s="47" t="s">
        <v>321</v>
      </c>
      <c r="C338" s="47"/>
      <c r="D338" s="49" t="s">
        <v>498</v>
      </c>
      <c r="E338" s="50" t="s">
        <v>911</v>
      </c>
      <c r="F338" s="51"/>
      <c r="G338" s="51"/>
      <c r="H338" s="51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39"/>
      <c r="W338" s="4"/>
    </row>
    <row r="339" spans="1:254" x14ac:dyDescent="0.15">
      <c r="A339" s="46">
        <v>163</v>
      </c>
      <c r="B339" s="47" t="s">
        <v>322</v>
      </c>
      <c r="C339" s="47"/>
      <c r="D339" s="49" t="s">
        <v>498</v>
      </c>
      <c r="E339" s="50" t="s">
        <v>912</v>
      </c>
      <c r="F339" s="51"/>
      <c r="G339" s="51"/>
      <c r="H339" s="51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39"/>
      <c r="W339" s="4"/>
    </row>
    <row r="340" spans="1:254" x14ac:dyDescent="0.15">
      <c r="A340" s="46">
        <v>53</v>
      </c>
      <c r="B340" s="47" t="s">
        <v>323</v>
      </c>
      <c r="C340" s="47"/>
      <c r="D340" s="49" t="s">
        <v>537</v>
      </c>
      <c r="E340" s="50" t="s">
        <v>913</v>
      </c>
      <c r="F340" s="51"/>
      <c r="G340" s="51"/>
      <c r="H340" s="51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40" t="s">
        <v>995</v>
      </c>
      <c r="U340" s="8"/>
      <c r="W340" s="4"/>
    </row>
    <row r="341" spans="1:254" x14ac:dyDescent="0.15">
      <c r="A341" s="46">
        <v>260</v>
      </c>
      <c r="B341" s="47" t="s">
        <v>324</v>
      </c>
      <c r="C341" s="47" t="s">
        <v>487</v>
      </c>
      <c r="D341" s="49" t="s">
        <v>499</v>
      </c>
      <c r="E341" s="50" t="s">
        <v>914</v>
      </c>
      <c r="F341" s="51"/>
      <c r="G341" s="51"/>
      <c r="H341" s="51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39"/>
      <c r="U341" s="8"/>
      <c r="W341" s="4"/>
    </row>
    <row r="342" spans="1:254" x14ac:dyDescent="0.15">
      <c r="A342" s="46">
        <v>234</v>
      </c>
      <c r="B342" s="47" t="s">
        <v>325</v>
      </c>
      <c r="C342" s="47"/>
      <c r="D342" s="49" t="s">
        <v>499</v>
      </c>
      <c r="E342" s="50" t="s">
        <v>915</v>
      </c>
      <c r="F342" s="51"/>
      <c r="G342" s="51"/>
      <c r="H342" s="51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39" t="s">
        <v>996</v>
      </c>
      <c r="U342" s="8"/>
      <c r="W342" s="4"/>
    </row>
    <row r="343" spans="1:254" x14ac:dyDescent="0.15">
      <c r="A343" s="57"/>
      <c r="B343" s="57"/>
      <c r="C343" s="58" t="s">
        <v>488</v>
      </c>
      <c r="D343" s="59"/>
      <c r="E343" s="60" t="s">
        <v>916</v>
      </c>
      <c r="F343" s="61" t="s">
        <v>981</v>
      </c>
      <c r="G343" s="61"/>
      <c r="H343" s="61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41">
        <f>SUM(J343:S343)</f>
        <v>0</v>
      </c>
      <c r="U343" s="10" t="s">
        <v>916</v>
      </c>
      <c r="V343" s="6"/>
      <c r="W343" s="4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6"/>
      <c r="EL343" s="6"/>
      <c r="EM343" s="6"/>
      <c r="EN343" s="6"/>
      <c r="EO343" s="6"/>
      <c r="EP343" s="6"/>
      <c r="EQ343" s="6"/>
      <c r="ER343" s="6"/>
      <c r="ES343" s="6"/>
      <c r="ET343" s="6"/>
      <c r="EU343" s="6"/>
      <c r="EV343" s="6"/>
      <c r="EW343" s="6"/>
      <c r="EX343" s="6"/>
      <c r="EY343" s="6"/>
      <c r="EZ343" s="6"/>
      <c r="FA343" s="6"/>
      <c r="FB343" s="6"/>
      <c r="FC343" s="6"/>
      <c r="FD343" s="6"/>
      <c r="FE343" s="6"/>
      <c r="FF343" s="6"/>
      <c r="FG343" s="6"/>
      <c r="FH343" s="6"/>
      <c r="FI343" s="6"/>
      <c r="FJ343" s="6"/>
      <c r="FK343" s="6"/>
      <c r="FL343" s="6"/>
      <c r="FM343" s="6"/>
      <c r="FN343" s="6"/>
      <c r="FO343" s="6"/>
      <c r="FP343" s="6"/>
      <c r="FQ343" s="6"/>
      <c r="FR343" s="6"/>
      <c r="FS343" s="6"/>
      <c r="FT343" s="6"/>
      <c r="FU343" s="6"/>
      <c r="FV343" s="6"/>
      <c r="FW343" s="6"/>
      <c r="FX343" s="6"/>
      <c r="FY343" s="6"/>
      <c r="FZ343" s="6"/>
      <c r="GA343" s="6"/>
      <c r="GB343" s="6"/>
      <c r="GC343" s="6"/>
      <c r="GD343" s="6"/>
      <c r="GE343" s="6"/>
      <c r="GF343" s="6"/>
      <c r="GG343" s="6"/>
      <c r="GH343" s="6"/>
      <c r="GI343" s="6"/>
      <c r="GJ343" s="6"/>
      <c r="GK343" s="6"/>
      <c r="GL343" s="6"/>
      <c r="GM343" s="6"/>
      <c r="GN343" s="6"/>
      <c r="GO343" s="6"/>
      <c r="GP343" s="6"/>
      <c r="GQ343" s="6"/>
      <c r="GR343" s="6"/>
      <c r="GS343" s="6"/>
      <c r="GT343" s="6"/>
      <c r="GU343" s="6"/>
      <c r="GV343" s="6"/>
      <c r="GW343" s="6"/>
      <c r="GX343" s="6"/>
      <c r="GY343" s="6"/>
      <c r="GZ343" s="6"/>
      <c r="HA343" s="6"/>
      <c r="HB343" s="6"/>
      <c r="HC343" s="6"/>
      <c r="HD343" s="6"/>
      <c r="HE343" s="6"/>
      <c r="HF343" s="6"/>
      <c r="HG343" s="6"/>
      <c r="HH343" s="6"/>
      <c r="HI343" s="6"/>
      <c r="HJ343" s="6"/>
      <c r="HK343" s="6"/>
      <c r="HL343" s="6"/>
      <c r="HM343" s="6"/>
      <c r="HN343" s="6"/>
      <c r="HO343" s="6"/>
      <c r="HP343" s="6"/>
      <c r="HQ343" s="6"/>
      <c r="HR343" s="6"/>
      <c r="HS343" s="6"/>
      <c r="HT343" s="6"/>
      <c r="HU343" s="6"/>
      <c r="HV343" s="6"/>
      <c r="HW343" s="6"/>
      <c r="HX343" s="6"/>
      <c r="HY343" s="6"/>
      <c r="HZ343" s="6"/>
      <c r="IA343" s="6"/>
      <c r="IB343" s="6"/>
      <c r="IC343" s="6"/>
      <c r="ID343" s="6"/>
      <c r="IE343" s="6"/>
      <c r="IF343" s="6"/>
      <c r="IG343" s="6"/>
      <c r="IH343" s="6"/>
      <c r="II343" s="6"/>
      <c r="IJ343" s="6"/>
      <c r="IK343" s="6"/>
      <c r="IL343" s="6"/>
      <c r="IM343" s="6"/>
      <c r="IN343" s="6"/>
      <c r="IO343" s="6"/>
      <c r="IP343" s="6"/>
      <c r="IQ343" s="6"/>
      <c r="IR343" s="6"/>
      <c r="IS343" s="6"/>
      <c r="IT343" s="6"/>
    </row>
    <row r="344" spans="1:254" x14ac:dyDescent="0.15">
      <c r="A344" s="57"/>
      <c r="B344" s="57"/>
      <c r="C344" s="58"/>
      <c r="D344" s="58"/>
      <c r="E344" s="60" t="s">
        <v>917</v>
      </c>
      <c r="F344" s="61" t="s">
        <v>981</v>
      </c>
      <c r="G344" s="63"/>
      <c r="H344" s="63"/>
      <c r="I344" s="64"/>
      <c r="J344" s="64"/>
      <c r="K344" s="64"/>
      <c r="L344" s="64"/>
      <c r="M344" s="64"/>
      <c r="N344" s="64"/>
      <c r="O344" s="64"/>
      <c r="P344" s="64"/>
      <c r="Q344" s="64"/>
      <c r="R344" s="64"/>
      <c r="S344" s="64"/>
      <c r="T344" s="42"/>
      <c r="U344" s="10"/>
      <c r="V344" s="6"/>
      <c r="W344" s="4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X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  <c r="DX344" s="6"/>
      <c r="DY344" s="6"/>
      <c r="DZ344" s="6"/>
      <c r="EA344" s="6"/>
      <c r="EB344" s="6"/>
      <c r="EC344" s="6"/>
      <c r="ED344" s="6"/>
      <c r="EE344" s="6"/>
      <c r="EF344" s="6"/>
      <c r="EG344" s="6"/>
      <c r="EH344" s="6"/>
      <c r="EI344" s="6"/>
      <c r="EJ344" s="6"/>
      <c r="EK344" s="6"/>
      <c r="EL344" s="6"/>
      <c r="EM344" s="6"/>
      <c r="EN344" s="6"/>
      <c r="EO344" s="6"/>
      <c r="EP344" s="6"/>
      <c r="EQ344" s="6"/>
      <c r="ER344" s="6"/>
      <c r="ES344" s="6"/>
      <c r="ET344" s="6"/>
      <c r="EU344" s="6"/>
      <c r="EV344" s="6"/>
      <c r="EW344" s="6"/>
      <c r="EX344" s="6"/>
      <c r="EY344" s="6"/>
      <c r="EZ344" s="6"/>
      <c r="FA344" s="6"/>
      <c r="FB344" s="6"/>
      <c r="FC344" s="6"/>
      <c r="FD344" s="6"/>
      <c r="FE344" s="6"/>
      <c r="FF344" s="6"/>
      <c r="FG344" s="6"/>
      <c r="FH344" s="6"/>
      <c r="FI344" s="6"/>
      <c r="FJ344" s="6"/>
      <c r="FK344" s="6"/>
      <c r="FL344" s="6"/>
      <c r="FM344" s="6"/>
      <c r="FN344" s="6"/>
      <c r="FO344" s="6"/>
      <c r="FP344" s="6"/>
      <c r="FQ344" s="6"/>
      <c r="FR344" s="6"/>
      <c r="FS344" s="6"/>
      <c r="FT344" s="6"/>
      <c r="FU344" s="6"/>
      <c r="FV344" s="6"/>
      <c r="FW344" s="6"/>
      <c r="FX344" s="6"/>
      <c r="FY344" s="6"/>
      <c r="FZ344" s="6"/>
      <c r="GA344" s="6"/>
      <c r="GB344" s="6"/>
      <c r="GC344" s="6"/>
      <c r="GD344" s="6"/>
      <c r="GE344" s="6"/>
      <c r="GF344" s="6"/>
      <c r="GG344" s="6"/>
      <c r="GH344" s="6"/>
      <c r="GI344" s="6"/>
      <c r="GJ344" s="6"/>
      <c r="GK344" s="6"/>
      <c r="GL344" s="6"/>
      <c r="GM344" s="6"/>
      <c r="GN344" s="6"/>
      <c r="GO344" s="6"/>
      <c r="GP344" s="6"/>
      <c r="GQ344" s="6"/>
      <c r="GR344" s="6"/>
      <c r="GS344" s="6"/>
      <c r="GT344" s="6"/>
      <c r="GU344" s="6"/>
      <c r="GV344" s="6"/>
      <c r="GW344" s="6"/>
      <c r="GX344" s="6"/>
      <c r="GY344" s="6"/>
      <c r="GZ344" s="6"/>
      <c r="HA344" s="6"/>
      <c r="HB344" s="6"/>
      <c r="HC344" s="6"/>
      <c r="HD344" s="6"/>
      <c r="HE344" s="6"/>
      <c r="HF344" s="6"/>
      <c r="HG344" s="6"/>
      <c r="HH344" s="6"/>
      <c r="HI344" s="6"/>
      <c r="HJ344" s="6"/>
      <c r="HK344" s="6"/>
      <c r="HL344" s="6"/>
      <c r="HM344" s="6"/>
      <c r="HN344" s="6"/>
      <c r="HO344" s="6"/>
      <c r="HP344" s="6"/>
      <c r="HQ344" s="6"/>
      <c r="HR344" s="6"/>
      <c r="HS344" s="6"/>
      <c r="HT344" s="6"/>
      <c r="HU344" s="6"/>
      <c r="HV344" s="6"/>
      <c r="HW344" s="6"/>
      <c r="HX344" s="6"/>
      <c r="HY344" s="6"/>
      <c r="HZ344" s="6"/>
      <c r="IA344" s="6"/>
      <c r="IB344" s="6"/>
      <c r="IC344" s="6"/>
      <c r="ID344" s="6"/>
      <c r="IE344" s="6"/>
      <c r="IF344" s="6"/>
      <c r="IG344" s="6"/>
      <c r="IH344" s="6"/>
      <c r="II344" s="6"/>
      <c r="IJ344" s="6"/>
      <c r="IK344" s="6"/>
      <c r="IL344" s="6"/>
      <c r="IM344" s="6"/>
      <c r="IN344" s="6"/>
      <c r="IO344" s="6"/>
      <c r="IP344" s="6"/>
      <c r="IQ344" s="6"/>
      <c r="IR344" s="6"/>
      <c r="IS344" s="6"/>
      <c r="IT344" s="6"/>
    </row>
    <row r="345" spans="1:254" x14ac:dyDescent="0.15">
      <c r="A345" s="65"/>
      <c r="B345" s="65"/>
      <c r="C345" s="57" t="s">
        <v>489</v>
      </c>
      <c r="D345" s="65"/>
      <c r="E345" s="71" t="s">
        <v>918</v>
      </c>
      <c r="F345" s="66">
        <f t="shared" ref="F345:S345" si="0">COUNTA(F3:F342)</f>
        <v>0</v>
      </c>
      <c r="G345" s="66">
        <f t="shared" si="0"/>
        <v>0</v>
      </c>
      <c r="H345" s="66">
        <f t="shared" si="0"/>
        <v>0</v>
      </c>
      <c r="I345" s="67">
        <f t="shared" si="0"/>
        <v>0</v>
      </c>
      <c r="J345" s="66">
        <f t="shared" si="0"/>
        <v>0</v>
      </c>
      <c r="K345" s="66">
        <f t="shared" si="0"/>
        <v>0</v>
      </c>
      <c r="L345" s="66">
        <f t="shared" si="0"/>
        <v>0</v>
      </c>
      <c r="M345" s="66">
        <f t="shared" si="0"/>
        <v>0</v>
      </c>
      <c r="N345" s="66">
        <f t="shared" si="0"/>
        <v>0</v>
      </c>
      <c r="O345" s="66">
        <f t="shared" si="0"/>
        <v>0</v>
      </c>
      <c r="P345" s="66">
        <f t="shared" si="0"/>
        <v>0</v>
      </c>
      <c r="Q345" s="66">
        <f t="shared" si="0"/>
        <v>0</v>
      </c>
      <c r="R345" s="66">
        <f t="shared" si="0"/>
        <v>0</v>
      </c>
      <c r="S345" s="66">
        <f t="shared" si="0"/>
        <v>0</v>
      </c>
      <c r="T345" s="40">
        <f>SUM(J345:S345)</f>
        <v>0</v>
      </c>
      <c r="U345" s="10" t="s">
        <v>918</v>
      </c>
      <c r="W345" s="4"/>
    </row>
    <row r="346" spans="1:254" x14ac:dyDescent="0.15">
      <c r="A346" s="65" t="s">
        <v>1</v>
      </c>
      <c r="B346" s="66">
        <f>COUNTA(B3:B342)</f>
        <v>340</v>
      </c>
      <c r="C346" s="57" t="s">
        <v>490</v>
      </c>
      <c r="D346" s="65"/>
      <c r="E346" s="72" t="s">
        <v>919</v>
      </c>
      <c r="F346" s="67">
        <f>COUNTA(F3:F342)-COUNT(F3:F342)</f>
        <v>0</v>
      </c>
      <c r="G346" s="67">
        <f>COUNTA(G3:G342)-(COUNT(G3:G342))</f>
        <v>0</v>
      </c>
      <c r="H346" s="67">
        <f>COUNTA(H3:H342)-(COUNT(H3:H342))</f>
        <v>0</v>
      </c>
      <c r="I346" s="67">
        <f>COUNTA(I3:I342)-(COUNT(I3:I342))</f>
        <v>0</v>
      </c>
      <c r="J346" s="67">
        <f t="shared" ref="J346:R346" si="1">COUNTA(J3:J342)-COUNT(J3:J342)</f>
        <v>0</v>
      </c>
      <c r="K346" s="67">
        <f t="shared" si="1"/>
        <v>0</v>
      </c>
      <c r="L346" s="67">
        <f t="shared" si="1"/>
        <v>0</v>
      </c>
      <c r="M346" s="67">
        <f t="shared" si="1"/>
        <v>0</v>
      </c>
      <c r="N346" s="67">
        <f t="shared" si="1"/>
        <v>0</v>
      </c>
      <c r="O346" s="67">
        <f t="shared" si="1"/>
        <v>0</v>
      </c>
      <c r="P346" s="67">
        <f t="shared" si="1"/>
        <v>0</v>
      </c>
      <c r="Q346" s="67">
        <f t="shared" si="1"/>
        <v>0</v>
      </c>
      <c r="R346" s="67">
        <f t="shared" si="1"/>
        <v>0</v>
      </c>
      <c r="S346" s="67">
        <f>COUNTA(S3:S345)-COUNT(S3:S345)</f>
        <v>0</v>
      </c>
      <c r="T346" s="43">
        <f>SUM(J346:S346)</f>
        <v>0</v>
      </c>
      <c r="U346" s="11" t="s">
        <v>919</v>
      </c>
      <c r="W346" s="4"/>
    </row>
    <row r="347" spans="1:254" x14ac:dyDescent="0.15">
      <c r="A347" s="65"/>
      <c r="B347" s="65"/>
      <c r="C347" s="57" t="s">
        <v>491</v>
      </c>
      <c r="D347" s="65"/>
      <c r="E347" s="71" t="s">
        <v>920</v>
      </c>
      <c r="F347" s="65">
        <f t="shared" ref="F347:S347" si="2">SUM(F346+F348)</f>
        <v>0</v>
      </c>
      <c r="G347" s="65">
        <f t="shared" si="2"/>
        <v>0</v>
      </c>
      <c r="H347" s="65">
        <f t="shared" si="2"/>
        <v>0</v>
      </c>
      <c r="I347" s="68">
        <f t="shared" si="2"/>
        <v>0</v>
      </c>
      <c r="J347" s="65">
        <f t="shared" si="2"/>
        <v>0</v>
      </c>
      <c r="K347" s="69">
        <f t="shared" si="2"/>
        <v>0</v>
      </c>
      <c r="L347" s="69">
        <f t="shared" si="2"/>
        <v>0</v>
      </c>
      <c r="M347" s="69">
        <f t="shared" si="2"/>
        <v>0</v>
      </c>
      <c r="N347" s="69">
        <f t="shared" si="2"/>
        <v>0</v>
      </c>
      <c r="O347" s="69">
        <f t="shared" si="2"/>
        <v>0</v>
      </c>
      <c r="P347" s="69">
        <f t="shared" si="2"/>
        <v>0</v>
      </c>
      <c r="Q347" s="69">
        <f t="shared" si="2"/>
        <v>0</v>
      </c>
      <c r="R347" s="69">
        <f t="shared" si="2"/>
        <v>0</v>
      </c>
      <c r="S347" s="69">
        <f t="shared" si="2"/>
        <v>0</v>
      </c>
      <c r="T347" s="40"/>
      <c r="W347" s="4"/>
    </row>
    <row r="348" spans="1:254" x14ac:dyDescent="0.15">
      <c r="A348" s="65"/>
      <c r="B348" s="65"/>
      <c r="C348" s="57"/>
      <c r="D348" s="65"/>
      <c r="E348" s="71" t="s">
        <v>921</v>
      </c>
      <c r="F348" s="65">
        <f>COUNTA(F350:F413)</f>
        <v>0</v>
      </c>
      <c r="G348" s="65">
        <f>COUNTA(G350:G413)</f>
        <v>0</v>
      </c>
      <c r="H348" s="65">
        <f>COUNTA(H350:H413)</f>
        <v>0</v>
      </c>
      <c r="I348" s="68">
        <f>COUNTA(I350:I413)</f>
        <v>0</v>
      </c>
      <c r="J348" s="65"/>
      <c r="K348" s="65">
        <f t="shared" ref="K348:R348" si="3">COUNTA(K350:K413)</f>
        <v>0</v>
      </c>
      <c r="L348" s="65">
        <f t="shared" si="3"/>
        <v>0</v>
      </c>
      <c r="M348" s="65">
        <f t="shared" si="3"/>
        <v>0</v>
      </c>
      <c r="N348" s="65">
        <f t="shared" si="3"/>
        <v>0</v>
      </c>
      <c r="O348" s="65">
        <f t="shared" si="3"/>
        <v>0</v>
      </c>
      <c r="P348" s="65">
        <f t="shared" si="3"/>
        <v>0</v>
      </c>
      <c r="Q348" s="65">
        <f t="shared" si="3"/>
        <v>0</v>
      </c>
      <c r="R348" s="65">
        <f t="shared" si="3"/>
        <v>0</v>
      </c>
      <c r="S348" s="65"/>
      <c r="T348" s="39"/>
      <c r="W348" s="4"/>
    </row>
    <row r="349" spans="1:254" x14ac:dyDescent="0.15">
      <c r="A349" s="39" t="s">
        <v>2</v>
      </c>
      <c r="B349" s="39"/>
      <c r="C349" s="39"/>
      <c r="D349" s="39"/>
      <c r="I349" s="39"/>
      <c r="J349" s="39"/>
      <c r="K349" s="39">
        <f t="shared" ref="K349:R349" si="4">(K347-K344)</f>
        <v>0</v>
      </c>
      <c r="L349" s="39">
        <f t="shared" si="4"/>
        <v>0</v>
      </c>
      <c r="M349" s="39">
        <f t="shared" si="4"/>
        <v>0</v>
      </c>
      <c r="N349" s="39">
        <f t="shared" si="4"/>
        <v>0</v>
      </c>
      <c r="O349" s="39">
        <f t="shared" si="4"/>
        <v>0</v>
      </c>
      <c r="P349" s="39">
        <f t="shared" si="4"/>
        <v>0</v>
      </c>
      <c r="Q349" s="39">
        <f t="shared" si="4"/>
        <v>0</v>
      </c>
      <c r="R349" s="39">
        <f t="shared" si="4"/>
        <v>0</v>
      </c>
      <c r="S349" s="39"/>
      <c r="W349" s="4"/>
    </row>
    <row r="350" spans="1:254" ht="14.1" customHeight="1" x14ac:dyDescent="0.15">
      <c r="B350" s="2" t="s">
        <v>25</v>
      </c>
      <c r="E350" s="2" t="s">
        <v>922</v>
      </c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W350" s="4"/>
    </row>
    <row r="351" spans="1:254" ht="14.1" customHeight="1" x14ac:dyDescent="0.15">
      <c r="B351" s="2" t="s">
        <v>326</v>
      </c>
      <c r="E351" s="2" t="s">
        <v>923</v>
      </c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W351" s="4"/>
    </row>
    <row r="352" spans="1:254" ht="14.1" customHeight="1" x14ac:dyDescent="0.15">
      <c r="B352" s="2" t="s">
        <v>327</v>
      </c>
      <c r="E352" s="2" t="s">
        <v>924</v>
      </c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W352" s="4"/>
    </row>
    <row r="353" spans="2:23" ht="14.1" customHeight="1" x14ac:dyDescent="0.15">
      <c r="B353" s="2" t="s">
        <v>328</v>
      </c>
      <c r="E353" s="2" t="s">
        <v>925</v>
      </c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W353" s="4"/>
    </row>
    <row r="354" spans="2:23" ht="14.1" customHeight="1" x14ac:dyDescent="0.15">
      <c r="B354" s="2" t="s">
        <v>329</v>
      </c>
      <c r="E354" s="2" t="s">
        <v>926</v>
      </c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W354" s="4"/>
    </row>
    <row r="355" spans="2:23" ht="14.1" customHeight="1" x14ac:dyDescent="0.15">
      <c r="B355" s="2" t="s">
        <v>330</v>
      </c>
      <c r="E355" s="2" t="s">
        <v>927</v>
      </c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W355" s="4"/>
    </row>
    <row r="356" spans="2:23" ht="14.1" customHeight="1" x14ac:dyDescent="0.15">
      <c r="B356" s="2" t="s">
        <v>331</v>
      </c>
      <c r="E356" s="2" t="s">
        <v>928</v>
      </c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W356" s="4"/>
    </row>
    <row r="357" spans="2:23" ht="14.1" customHeight="1" x14ac:dyDescent="0.15">
      <c r="B357" s="2" t="s">
        <v>332</v>
      </c>
      <c r="E357" s="2" t="s">
        <v>929</v>
      </c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W357" s="4"/>
    </row>
    <row r="358" spans="2:23" ht="14.1" customHeight="1" x14ac:dyDescent="0.15">
      <c r="B358" s="2" t="s">
        <v>77</v>
      </c>
      <c r="E358" s="2" t="s">
        <v>930</v>
      </c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W358" s="4"/>
    </row>
    <row r="359" spans="2:23" ht="14.1" customHeight="1" x14ac:dyDescent="0.15">
      <c r="B359" s="2" t="s">
        <v>333</v>
      </c>
      <c r="E359" s="2" t="s">
        <v>931</v>
      </c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W359" s="4"/>
    </row>
    <row r="360" spans="2:23" ht="14.1" customHeight="1" x14ac:dyDescent="0.15">
      <c r="B360" s="2" t="s">
        <v>334</v>
      </c>
      <c r="E360" s="2" t="s">
        <v>932</v>
      </c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W360" s="4"/>
    </row>
    <row r="361" spans="2:23" ht="14.1" customHeight="1" x14ac:dyDescent="0.15">
      <c r="B361" s="2" t="s">
        <v>334</v>
      </c>
      <c r="E361" s="2" t="s">
        <v>933</v>
      </c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W361" s="4"/>
    </row>
    <row r="362" spans="2:23" ht="14.1" customHeight="1" x14ac:dyDescent="0.15">
      <c r="B362" s="2" t="s">
        <v>335</v>
      </c>
      <c r="E362" s="2" t="s">
        <v>934</v>
      </c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W362" s="4"/>
    </row>
    <row r="363" spans="2:23" ht="14.1" customHeight="1" x14ac:dyDescent="0.15">
      <c r="B363" s="2" t="s">
        <v>336</v>
      </c>
      <c r="E363" s="2" t="s">
        <v>676</v>
      </c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W363" s="4"/>
    </row>
    <row r="364" spans="2:23" ht="14.1" customHeight="1" x14ac:dyDescent="0.15">
      <c r="B364" s="2" t="s">
        <v>337</v>
      </c>
      <c r="E364" s="2" t="s">
        <v>935</v>
      </c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W364" s="4"/>
    </row>
    <row r="365" spans="2:23" ht="14.1" customHeight="1" x14ac:dyDescent="0.15">
      <c r="B365" s="2" t="s">
        <v>101</v>
      </c>
      <c r="E365" s="2" t="s">
        <v>936</v>
      </c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W365" s="4"/>
    </row>
    <row r="366" spans="2:23" ht="14.1" customHeight="1" x14ac:dyDescent="0.15">
      <c r="B366" s="2" t="s">
        <v>338</v>
      </c>
      <c r="E366" s="2" t="s">
        <v>678</v>
      </c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W366" s="4"/>
    </row>
    <row r="367" spans="2:23" ht="14.1" customHeight="1" x14ac:dyDescent="0.15">
      <c r="B367" s="2" t="s">
        <v>339</v>
      </c>
      <c r="E367" s="2" t="s">
        <v>937</v>
      </c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W367" s="4"/>
    </row>
    <row r="368" spans="2:23" ht="14.1" customHeight="1" x14ac:dyDescent="0.15">
      <c r="B368" s="2" t="s">
        <v>340</v>
      </c>
      <c r="E368" s="2" t="s">
        <v>938</v>
      </c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W368" s="4"/>
    </row>
    <row r="369" spans="2:23" ht="14.1" customHeight="1" x14ac:dyDescent="0.15">
      <c r="B369" s="2" t="s">
        <v>341</v>
      </c>
      <c r="E369" s="2" t="s">
        <v>939</v>
      </c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W369" s="4"/>
    </row>
    <row r="370" spans="2:23" ht="14.1" customHeight="1" x14ac:dyDescent="0.15">
      <c r="B370" s="2" t="s">
        <v>342</v>
      </c>
      <c r="E370" s="2" t="s">
        <v>940</v>
      </c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W370" s="4"/>
    </row>
    <row r="371" spans="2:23" ht="14.1" customHeight="1" x14ac:dyDescent="0.15">
      <c r="B371" s="2" t="s">
        <v>343</v>
      </c>
      <c r="E371" s="2" t="s">
        <v>941</v>
      </c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W371" s="4"/>
    </row>
    <row r="372" spans="2:23" ht="14.1" customHeight="1" x14ac:dyDescent="0.15">
      <c r="B372" s="2" t="s">
        <v>344</v>
      </c>
      <c r="E372" s="2" t="s">
        <v>942</v>
      </c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W372" s="4"/>
    </row>
    <row r="373" spans="2:23" ht="14.1" customHeight="1" x14ac:dyDescent="0.15">
      <c r="B373" s="2" t="s">
        <v>345</v>
      </c>
      <c r="E373" s="2" t="s">
        <v>943</v>
      </c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W373" s="4"/>
    </row>
    <row r="374" spans="2:23" ht="14.1" customHeight="1" x14ac:dyDescent="0.15">
      <c r="B374" s="2" t="s">
        <v>346</v>
      </c>
      <c r="E374" s="2" t="s">
        <v>944</v>
      </c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W374" s="4"/>
    </row>
    <row r="375" spans="2:23" ht="14.1" customHeight="1" x14ac:dyDescent="0.15">
      <c r="B375" s="2" t="s">
        <v>347</v>
      </c>
      <c r="E375" s="2" t="s">
        <v>945</v>
      </c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W375" s="4"/>
    </row>
    <row r="376" spans="2:23" ht="14.1" customHeight="1" x14ac:dyDescent="0.15">
      <c r="B376" s="2" t="s">
        <v>348</v>
      </c>
      <c r="E376" s="2" t="s">
        <v>946</v>
      </c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W376" s="4"/>
    </row>
    <row r="377" spans="2:23" ht="14.1" customHeight="1" x14ac:dyDescent="0.15">
      <c r="B377" s="2" t="s">
        <v>180</v>
      </c>
      <c r="E377" s="2" t="s">
        <v>763</v>
      </c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W377" s="4"/>
    </row>
    <row r="378" spans="2:23" ht="14.1" customHeight="1" x14ac:dyDescent="0.15">
      <c r="B378" s="2" t="s">
        <v>349</v>
      </c>
      <c r="E378" s="2" t="s">
        <v>947</v>
      </c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W378" s="4"/>
    </row>
    <row r="379" spans="2:23" ht="14.1" customHeight="1" x14ac:dyDescent="0.15">
      <c r="B379" s="2" t="s">
        <v>350</v>
      </c>
      <c r="E379" s="2" t="s">
        <v>948</v>
      </c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W379" s="4"/>
    </row>
    <row r="380" spans="2:23" ht="14.1" customHeight="1" x14ac:dyDescent="0.15">
      <c r="B380" s="2" t="s">
        <v>351</v>
      </c>
      <c r="E380" s="2" t="s">
        <v>949</v>
      </c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W380" s="4"/>
    </row>
    <row r="381" spans="2:23" ht="14.1" customHeight="1" x14ac:dyDescent="0.15">
      <c r="B381" s="2" t="s">
        <v>201</v>
      </c>
      <c r="E381" s="2" t="s">
        <v>950</v>
      </c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W381" s="4"/>
    </row>
    <row r="382" spans="2:23" ht="14.1" customHeight="1" x14ac:dyDescent="0.15">
      <c r="B382" s="2" t="s">
        <v>352</v>
      </c>
      <c r="E382" s="2" t="s">
        <v>951</v>
      </c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W382" s="4"/>
    </row>
    <row r="383" spans="2:23" ht="14.1" customHeight="1" x14ac:dyDescent="0.15">
      <c r="B383" s="2" t="s">
        <v>1069</v>
      </c>
      <c r="E383" s="2" t="s">
        <v>794</v>
      </c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W383" s="4"/>
    </row>
    <row r="384" spans="2:23" ht="14.1" customHeight="1" x14ac:dyDescent="0.15">
      <c r="B384" s="2" t="s">
        <v>1070</v>
      </c>
      <c r="E384" s="2" t="s">
        <v>795</v>
      </c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W384" s="4"/>
    </row>
    <row r="385" spans="2:23" ht="14.1" customHeight="1" x14ac:dyDescent="0.15">
      <c r="B385" s="2" t="s">
        <v>353</v>
      </c>
      <c r="E385" s="2" t="s">
        <v>952</v>
      </c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W385" s="4"/>
    </row>
    <row r="386" spans="2:23" ht="14.1" customHeight="1" x14ac:dyDescent="0.15">
      <c r="B386" s="2" t="s">
        <v>354</v>
      </c>
      <c r="E386" s="2" t="s">
        <v>953</v>
      </c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W386" s="4"/>
    </row>
    <row r="387" spans="2:23" ht="14.1" customHeight="1" x14ac:dyDescent="0.15">
      <c r="B387" s="2" t="s">
        <v>355</v>
      </c>
      <c r="E387" s="2" t="s">
        <v>954</v>
      </c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W387" s="4"/>
    </row>
    <row r="388" spans="2:23" ht="14.1" customHeight="1" x14ac:dyDescent="0.15">
      <c r="B388" s="2" t="s">
        <v>356</v>
      </c>
      <c r="E388" s="2" t="s">
        <v>955</v>
      </c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W388" s="4"/>
    </row>
    <row r="389" spans="2:23" ht="14.1" customHeight="1" x14ac:dyDescent="0.15">
      <c r="B389" s="2" t="s">
        <v>217</v>
      </c>
      <c r="C389" s="2" t="s">
        <v>448</v>
      </c>
      <c r="E389" s="2" t="s">
        <v>802</v>
      </c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W389" s="4"/>
    </row>
    <row r="390" spans="2:23" ht="14.1" customHeight="1" x14ac:dyDescent="0.15">
      <c r="B390" s="2" t="s">
        <v>357</v>
      </c>
      <c r="D390" s="13"/>
      <c r="E390" s="2" t="s">
        <v>956</v>
      </c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W390" s="4"/>
    </row>
    <row r="391" spans="2:23" ht="14.1" customHeight="1" x14ac:dyDescent="0.15">
      <c r="B391" s="2" t="s">
        <v>358</v>
      </c>
      <c r="D391" s="13"/>
      <c r="E391" s="2" t="s">
        <v>957</v>
      </c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W391" s="4"/>
    </row>
    <row r="392" spans="2:23" ht="14.1" customHeight="1" x14ac:dyDescent="0.15">
      <c r="B392" s="2" t="s">
        <v>359</v>
      </c>
      <c r="D392" s="13"/>
      <c r="E392" s="2" t="s">
        <v>951</v>
      </c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W392" s="4"/>
    </row>
    <row r="393" spans="2:23" ht="14.1" customHeight="1" x14ac:dyDescent="0.15">
      <c r="B393" s="2" t="s">
        <v>359</v>
      </c>
      <c r="D393" s="13"/>
      <c r="E393" s="2" t="s">
        <v>958</v>
      </c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W393" s="4"/>
    </row>
    <row r="394" spans="2:23" ht="14.1" customHeight="1" x14ac:dyDescent="0.15">
      <c r="B394" s="2" t="s">
        <v>360</v>
      </c>
      <c r="D394" s="13"/>
      <c r="E394" s="2" t="s">
        <v>959</v>
      </c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W394" s="4"/>
    </row>
    <row r="395" spans="2:23" ht="14.1" customHeight="1" x14ac:dyDescent="0.15">
      <c r="B395" s="2" t="s">
        <v>361</v>
      </c>
      <c r="D395" s="13"/>
      <c r="E395" s="2" t="s">
        <v>960</v>
      </c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W395" s="4"/>
    </row>
    <row r="396" spans="2:23" ht="14.1" customHeight="1" x14ac:dyDescent="0.15">
      <c r="B396" s="2" t="s">
        <v>362</v>
      </c>
      <c r="D396" s="13"/>
      <c r="E396" s="2" t="s">
        <v>961</v>
      </c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W396" s="4"/>
    </row>
    <row r="397" spans="2:23" ht="14.1" customHeight="1" x14ac:dyDescent="0.15">
      <c r="B397" s="2" t="s">
        <v>286</v>
      </c>
      <c r="D397" s="13"/>
      <c r="E397" s="2" t="s">
        <v>962</v>
      </c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W397" s="4"/>
    </row>
    <row r="398" spans="2:23" ht="14.1" customHeight="1" x14ac:dyDescent="0.15">
      <c r="B398" s="2" t="s">
        <v>286</v>
      </c>
      <c r="D398" s="13"/>
      <c r="E398" s="2" t="s">
        <v>963</v>
      </c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W398" s="4"/>
    </row>
    <row r="399" spans="2:23" ht="14.1" customHeight="1" x14ac:dyDescent="0.15">
      <c r="B399" s="2" t="s">
        <v>286</v>
      </c>
      <c r="D399" s="13"/>
      <c r="E399" s="2" t="s">
        <v>964</v>
      </c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W399" s="4"/>
    </row>
    <row r="400" spans="2:23" ht="14.1" customHeight="1" x14ac:dyDescent="0.15">
      <c r="B400" s="2" t="s">
        <v>363</v>
      </c>
      <c r="D400" s="13"/>
      <c r="E400" s="2" t="s">
        <v>965</v>
      </c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W400" s="4"/>
    </row>
    <row r="401" spans="2:23" ht="14.1" customHeight="1" x14ac:dyDescent="0.15">
      <c r="B401" s="2" t="s">
        <v>364</v>
      </c>
      <c r="D401" s="13"/>
      <c r="E401" s="2" t="s">
        <v>966</v>
      </c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W401" s="4"/>
    </row>
    <row r="402" spans="2:23" ht="14.1" customHeight="1" x14ac:dyDescent="0.15">
      <c r="B402" s="2" t="s">
        <v>365</v>
      </c>
      <c r="D402" s="13"/>
      <c r="E402" s="2" t="s">
        <v>967</v>
      </c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W402" s="4"/>
    </row>
    <row r="403" spans="2:23" ht="14.1" customHeight="1" x14ac:dyDescent="0.15">
      <c r="B403" s="2" t="s">
        <v>366</v>
      </c>
      <c r="D403" s="13"/>
      <c r="E403" s="2" t="s">
        <v>968</v>
      </c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W403" s="4"/>
    </row>
    <row r="404" spans="2:23" ht="14.1" customHeight="1" x14ac:dyDescent="0.15">
      <c r="B404" s="2" t="s">
        <v>367</v>
      </c>
      <c r="D404" s="13"/>
      <c r="E404" s="2" t="s">
        <v>969</v>
      </c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W404" s="4"/>
    </row>
    <row r="405" spans="2:23" ht="14.1" customHeight="1" x14ac:dyDescent="0.15">
      <c r="B405" s="2" t="s">
        <v>368</v>
      </c>
      <c r="D405" s="13"/>
      <c r="E405" s="2" t="s">
        <v>970</v>
      </c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W405" s="4"/>
    </row>
    <row r="406" spans="2:23" ht="14.1" customHeight="1" x14ac:dyDescent="0.15">
      <c r="B406" s="2" t="s">
        <v>369</v>
      </c>
      <c r="D406" s="13"/>
      <c r="E406" s="2" t="s">
        <v>971</v>
      </c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W406" s="4"/>
    </row>
    <row r="407" spans="2:23" ht="14.1" customHeight="1" x14ac:dyDescent="0.15">
      <c r="B407" s="2" t="s">
        <v>370</v>
      </c>
      <c r="D407" s="13"/>
      <c r="E407" s="2" t="s">
        <v>972</v>
      </c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W407" s="4"/>
    </row>
    <row r="408" spans="2:23" ht="14.1" customHeight="1" x14ac:dyDescent="0.15">
      <c r="B408" s="2" t="s">
        <v>371</v>
      </c>
      <c r="E408" s="2" t="s">
        <v>973</v>
      </c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W408" s="4"/>
    </row>
    <row r="409" spans="2:23" ht="14.1" customHeight="1" x14ac:dyDescent="0.15">
      <c r="B409" s="2" t="s">
        <v>372</v>
      </c>
      <c r="E409" s="2" t="s">
        <v>974</v>
      </c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W409" s="4"/>
    </row>
    <row r="410" spans="2:23" ht="14.1" customHeight="1" x14ac:dyDescent="0.15">
      <c r="E410" s="2" t="s">
        <v>975</v>
      </c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W410" s="4"/>
    </row>
    <row r="411" spans="2:23" ht="14.1" customHeight="1" x14ac:dyDescent="0.15">
      <c r="E411" s="2" t="s">
        <v>976</v>
      </c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W411" s="4"/>
    </row>
    <row r="412" spans="2:23" ht="14.1" customHeight="1" x14ac:dyDescent="0.15">
      <c r="E412" s="2" t="s">
        <v>977</v>
      </c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W412" s="4"/>
    </row>
    <row r="413" spans="2:23" ht="14.1" customHeight="1" x14ac:dyDescent="0.15">
      <c r="E413" s="2" t="s">
        <v>978</v>
      </c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W413" s="4"/>
    </row>
    <row r="414" spans="2:23" x14ac:dyDescent="0.15">
      <c r="W414" s="4"/>
    </row>
    <row r="415" spans="2:23" x14ac:dyDescent="0.15">
      <c r="W415" s="4"/>
    </row>
    <row r="416" spans="2:23" x14ac:dyDescent="0.15">
      <c r="W416" s="4"/>
    </row>
    <row r="417" spans="4:23" x14ac:dyDescent="0.15">
      <c r="W417" s="4"/>
    </row>
    <row r="418" spans="4:23" x14ac:dyDescent="0.15">
      <c r="W418" s="4"/>
    </row>
    <row r="419" spans="4:23" ht="21" x14ac:dyDescent="0.2">
      <c r="E419" s="14" t="s">
        <v>979</v>
      </c>
      <c r="W419" s="4"/>
    </row>
    <row r="420" spans="4:23" x14ac:dyDescent="0.15">
      <c r="D420" s="2" t="s">
        <v>543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W420" s="4"/>
    </row>
    <row r="421" spans="4:23" x14ac:dyDescent="0.15">
      <c r="D421" s="2" t="s">
        <v>544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W421" s="4"/>
    </row>
    <row r="422" spans="4:23" x14ac:dyDescent="0.15">
      <c r="D422" s="2" t="s">
        <v>545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W422" s="4"/>
    </row>
    <row r="423" spans="4:23" x14ac:dyDescent="0.15">
      <c r="D423" s="2" t="s">
        <v>546</v>
      </c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W423" s="4"/>
    </row>
    <row r="424" spans="4:23" x14ac:dyDescent="0.15">
      <c r="D424" s="2" t="s">
        <v>547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W424" s="4"/>
    </row>
    <row r="425" spans="4:23" x14ac:dyDescent="0.15">
      <c r="D425" s="2" t="s">
        <v>548</v>
      </c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W425" s="4"/>
    </row>
    <row r="426" spans="4:23" x14ac:dyDescent="0.15">
      <c r="D426" s="2" t="s">
        <v>549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W426" s="4"/>
    </row>
    <row r="427" spans="4:23" x14ac:dyDescent="0.15">
      <c r="D427" s="2" t="s">
        <v>550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W427" s="4"/>
    </row>
    <row r="428" spans="4:23" x14ac:dyDescent="0.15">
      <c r="D428" s="2" t="s">
        <v>551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W428" s="4"/>
    </row>
    <row r="429" spans="4:23" x14ac:dyDescent="0.15">
      <c r="D429" s="2" t="s">
        <v>552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W429" s="4"/>
    </row>
    <row r="430" spans="4:23" x14ac:dyDescent="0.15">
      <c r="D430" s="2" t="s">
        <v>553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W430" s="4"/>
    </row>
    <row r="431" spans="4:23" x14ac:dyDescent="0.15">
      <c r="D431" s="2" t="s">
        <v>554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W431" s="4"/>
    </row>
    <row r="432" spans="4:23" x14ac:dyDescent="0.15">
      <c r="D432" s="2" t="s">
        <v>555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W432" s="4"/>
    </row>
    <row r="433" spans="4:23" x14ac:dyDescent="0.15">
      <c r="D433" s="2" t="s">
        <v>556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W433" s="4"/>
    </row>
    <row r="434" spans="4:23" x14ac:dyDescent="0.15">
      <c r="D434" s="2" t="s">
        <v>557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W434" s="4"/>
    </row>
    <row r="435" spans="4:23" x14ac:dyDescent="0.15">
      <c r="D435" s="2" t="s">
        <v>558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W435" s="4"/>
    </row>
    <row r="436" spans="4:23" x14ac:dyDescent="0.15">
      <c r="D436" s="2" t="s">
        <v>559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W436" s="4"/>
    </row>
    <row r="437" spans="4:23" x14ac:dyDescent="0.15">
      <c r="D437" s="2" t="s">
        <v>560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W437" s="4"/>
    </row>
    <row r="438" spans="4:23" x14ac:dyDescent="0.15">
      <c r="D438" s="2" t="s">
        <v>561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W438" s="4"/>
    </row>
    <row r="439" spans="4:23" x14ac:dyDescent="0.15">
      <c r="D439" s="2" t="s">
        <v>562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W439" s="4"/>
    </row>
    <row r="440" spans="4:23" x14ac:dyDescent="0.15">
      <c r="D440" s="2" t="s">
        <v>563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W440" s="4"/>
    </row>
    <row r="441" spans="4:23" x14ac:dyDescent="0.15">
      <c r="D441" s="2" t="s">
        <v>564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W441" s="4"/>
    </row>
    <row r="442" spans="4:23" x14ac:dyDescent="0.15">
      <c r="D442" s="2" t="s">
        <v>565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W442" s="4"/>
    </row>
    <row r="443" spans="4:23" x14ac:dyDescent="0.15">
      <c r="D443" s="2" t="s">
        <v>566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W443" s="4"/>
    </row>
    <row r="444" spans="4:23" x14ac:dyDescent="0.15">
      <c r="D444" s="2" t="s">
        <v>567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W444" s="4"/>
    </row>
    <row r="445" spans="4:23" x14ac:dyDescent="0.15">
      <c r="D445" s="2" t="s">
        <v>568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W445" s="4"/>
    </row>
    <row r="446" spans="4:23" x14ac:dyDescent="0.15">
      <c r="D446" s="2" t="s">
        <v>569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W446" s="4"/>
    </row>
    <row r="447" spans="4:23" x14ac:dyDescent="0.15">
      <c r="D447" s="2" t="s">
        <v>570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W447" s="4"/>
    </row>
    <row r="448" spans="4:23" x14ac:dyDescent="0.15">
      <c r="D448" s="2" t="s">
        <v>571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W448" s="4"/>
    </row>
    <row r="449" spans="4:23" x14ac:dyDescent="0.15">
      <c r="D449" s="2" t="s">
        <v>572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W449" s="4"/>
    </row>
    <row r="450" spans="4:23" x14ac:dyDescent="0.15">
      <c r="D450" s="2" t="s">
        <v>573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W450" s="4"/>
    </row>
    <row r="451" spans="4:23" x14ac:dyDescent="0.15">
      <c r="D451" s="2" t="s">
        <v>574</v>
      </c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W451" s="4"/>
    </row>
    <row r="452" spans="4:23" x14ac:dyDescent="0.15">
      <c r="D452" s="2" t="s">
        <v>575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W452" s="4"/>
    </row>
    <row r="453" spans="4:23" x14ac:dyDescent="0.15">
      <c r="D453" s="2" t="s">
        <v>576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W453" s="4"/>
    </row>
    <row r="454" spans="4:23" x14ac:dyDescent="0.15">
      <c r="D454" s="2" t="s">
        <v>577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W454" s="4"/>
    </row>
    <row r="455" spans="4:23" x14ac:dyDescent="0.15">
      <c r="D455" s="2" t="s">
        <v>578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W455" s="4"/>
    </row>
    <row r="456" spans="4:23" x14ac:dyDescent="0.15">
      <c r="D456" s="2" t="s">
        <v>579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W456" s="4"/>
    </row>
    <row r="457" spans="4:23" x14ac:dyDescent="0.15">
      <c r="D457" s="2" t="s">
        <v>580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W457" s="4"/>
    </row>
    <row r="458" spans="4:23" x14ac:dyDescent="0.15">
      <c r="D458" s="2" t="s">
        <v>581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W458" s="4"/>
    </row>
    <row r="459" spans="4:23" x14ac:dyDescent="0.15">
      <c r="D459" s="2" t="s">
        <v>582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W459" s="4"/>
    </row>
    <row r="460" spans="4:23" x14ac:dyDescent="0.15">
      <c r="W460" s="4"/>
    </row>
    <row r="461" spans="4:23" x14ac:dyDescent="0.15">
      <c r="W461" s="4"/>
    </row>
    <row r="462" spans="4:23" x14ac:dyDescent="0.15">
      <c r="W462" s="4"/>
    </row>
    <row r="463" spans="4:23" x14ac:dyDescent="0.15">
      <c r="W463" s="4"/>
    </row>
    <row r="464" spans="4:23" x14ac:dyDescent="0.15">
      <c r="W464" s="4"/>
    </row>
    <row r="465" spans="23:23" x14ac:dyDescent="0.15">
      <c r="W465" s="4"/>
    </row>
    <row r="466" spans="23:23" x14ac:dyDescent="0.15">
      <c r="W466" s="4"/>
    </row>
    <row r="467" spans="23:23" x14ac:dyDescent="0.15">
      <c r="W467" s="4"/>
    </row>
    <row r="468" spans="23:23" x14ac:dyDescent="0.15">
      <c r="W468" s="4"/>
    </row>
    <row r="469" spans="23:23" x14ac:dyDescent="0.15">
      <c r="W469" s="4"/>
    </row>
    <row r="470" spans="23:23" x14ac:dyDescent="0.15">
      <c r="W470" s="4"/>
    </row>
    <row r="471" spans="23:23" x14ac:dyDescent="0.15">
      <c r="W471" s="4"/>
    </row>
    <row r="472" spans="23:23" x14ac:dyDescent="0.15">
      <c r="W472" s="4"/>
    </row>
    <row r="473" spans="23:23" x14ac:dyDescent="0.15">
      <c r="W473" s="4"/>
    </row>
    <row r="474" spans="23:23" x14ac:dyDescent="0.15">
      <c r="W474" s="4"/>
    </row>
    <row r="475" spans="23:23" x14ac:dyDescent="0.15">
      <c r="W475" s="4"/>
    </row>
    <row r="476" spans="23:23" x14ac:dyDescent="0.15">
      <c r="W476" s="4"/>
    </row>
    <row r="477" spans="23:23" x14ac:dyDescent="0.15">
      <c r="W477" s="4"/>
    </row>
    <row r="478" spans="23:23" x14ac:dyDescent="0.15">
      <c r="W478" s="4"/>
    </row>
    <row r="479" spans="23:23" x14ac:dyDescent="0.15">
      <c r="W479" s="4"/>
    </row>
    <row r="480" spans="23:23" x14ac:dyDescent="0.15">
      <c r="W480" s="4"/>
    </row>
    <row r="481" spans="23:23" x14ac:dyDescent="0.15">
      <c r="W481" s="4"/>
    </row>
    <row r="482" spans="23:23" x14ac:dyDescent="0.15">
      <c r="W482" s="4"/>
    </row>
    <row r="483" spans="23:23" x14ac:dyDescent="0.15">
      <c r="W483" s="4"/>
    </row>
    <row r="484" spans="23:23" x14ac:dyDescent="0.15">
      <c r="W484" s="4"/>
    </row>
    <row r="485" spans="23:23" x14ac:dyDescent="0.15">
      <c r="W485" s="4"/>
    </row>
    <row r="486" spans="23:23" x14ac:dyDescent="0.15">
      <c r="W486" s="4"/>
    </row>
    <row r="487" spans="23:23" x14ac:dyDescent="0.15">
      <c r="W487" s="4"/>
    </row>
    <row r="488" spans="23:23" x14ac:dyDescent="0.15">
      <c r="W488" s="4"/>
    </row>
    <row r="489" spans="23:23" x14ac:dyDescent="0.15">
      <c r="W489" s="4"/>
    </row>
    <row r="490" spans="23:23" x14ac:dyDescent="0.15">
      <c r="W490" s="4"/>
    </row>
    <row r="491" spans="23:23" x14ac:dyDescent="0.15">
      <c r="W491" s="4"/>
    </row>
    <row r="492" spans="23:23" x14ac:dyDescent="0.15">
      <c r="W492" s="4"/>
    </row>
    <row r="493" spans="23:23" x14ac:dyDescent="0.15">
      <c r="W493" s="4"/>
    </row>
    <row r="494" spans="23:23" x14ac:dyDescent="0.15">
      <c r="W494" s="4"/>
    </row>
    <row r="495" spans="23:23" x14ac:dyDescent="0.15">
      <c r="W495" s="4"/>
    </row>
    <row r="496" spans="23:23" x14ac:dyDescent="0.15">
      <c r="W496" s="4"/>
    </row>
    <row r="497" spans="23:23" x14ac:dyDescent="0.15">
      <c r="W497" s="4"/>
    </row>
    <row r="498" spans="23:23" x14ac:dyDescent="0.15">
      <c r="W498" s="4"/>
    </row>
    <row r="499" spans="23:23" x14ac:dyDescent="0.15">
      <c r="W499" s="4"/>
    </row>
    <row r="500" spans="23:23" x14ac:dyDescent="0.15">
      <c r="W500" s="4"/>
    </row>
    <row r="501" spans="23:23" x14ac:dyDescent="0.15">
      <c r="W501" s="4"/>
    </row>
    <row r="502" spans="23:23" x14ac:dyDescent="0.15">
      <c r="W502" s="4"/>
    </row>
    <row r="503" spans="23:23" x14ac:dyDescent="0.15">
      <c r="W503" s="4"/>
    </row>
    <row r="504" spans="23:23" x14ac:dyDescent="0.15">
      <c r="W504" s="4"/>
    </row>
    <row r="505" spans="23:23" x14ac:dyDescent="0.15">
      <c r="W505" s="4"/>
    </row>
    <row r="506" spans="23:23" x14ac:dyDescent="0.15">
      <c r="W506" s="4"/>
    </row>
    <row r="507" spans="23:23" x14ac:dyDescent="0.15">
      <c r="W507" s="4"/>
    </row>
    <row r="508" spans="23:23" x14ac:dyDescent="0.15">
      <c r="W508" s="4"/>
    </row>
    <row r="509" spans="23:23" x14ac:dyDescent="0.15">
      <c r="W509" s="4"/>
    </row>
  </sheetData>
  <mergeCells count="2">
    <mergeCell ref="I1:J1"/>
    <mergeCell ref="B1:F1"/>
  </mergeCells>
  <phoneticPr fontId="20"/>
  <pageMargins left="0.51180555555555551" right="0.2361111111111111" top="0.70833333333333337" bottom="0.55138888888888893" header="0" footer="0"/>
  <pageSetup paperSize="9" scale="1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B73"/>
  <sheetViews>
    <sheetView zoomScaleNormal="75" workbookViewId="0">
      <pane ySplit="9" topLeftCell="A28" activePane="bottomLeft" state="frozen"/>
      <selection pane="bottomLeft" activeCell="A10" sqref="A10:IV10"/>
    </sheetView>
  </sheetViews>
  <sheetFormatPr defaultColWidth="10.6640625" defaultRowHeight="14.25" x14ac:dyDescent="0.15"/>
  <cols>
    <col min="1" max="1" width="1.77734375" style="1" customWidth="1"/>
    <col min="2" max="2" width="4.6640625" style="1" customWidth="1"/>
    <col min="3" max="3" width="12.6640625" style="1" customWidth="1"/>
    <col min="4" max="4" width="10.6640625" style="1" customWidth="1"/>
    <col min="5" max="6" width="6.6640625" style="1" customWidth="1"/>
    <col min="7" max="7" width="23.6640625" style="1" customWidth="1"/>
    <col min="8" max="8" width="3.6640625" style="1" customWidth="1"/>
    <col min="9" max="9" width="4.6640625" style="1" customWidth="1"/>
    <col min="10" max="10" width="5.6640625" style="1" customWidth="1"/>
    <col min="11" max="22" width="4.6640625" style="1" customWidth="1"/>
    <col min="23" max="16384" width="10.6640625" style="1"/>
  </cols>
  <sheetData>
    <row r="1" spans="2:210" ht="29.1" customHeight="1" x14ac:dyDescent="0.4">
      <c r="B1" s="15"/>
      <c r="C1" s="16" t="s">
        <v>1003</v>
      </c>
      <c r="D1" s="17" t="s">
        <v>1006</v>
      </c>
      <c r="E1" s="18"/>
      <c r="F1" s="19"/>
      <c r="G1" s="20" t="s">
        <v>1011</v>
      </c>
      <c r="I1" s="88"/>
    </row>
    <row r="2" spans="2:210" ht="14.1" customHeight="1" x14ac:dyDescent="0.2">
      <c r="B2" s="110" t="s">
        <v>997</v>
      </c>
      <c r="C2" s="111"/>
      <c r="D2" s="111"/>
      <c r="E2" s="111"/>
      <c r="F2" s="111"/>
      <c r="G2" s="111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</row>
    <row r="3" spans="2:210" ht="14.1" customHeight="1" x14ac:dyDescent="0.2">
      <c r="B3" s="110" t="s">
        <v>998</v>
      </c>
      <c r="C3" s="114"/>
      <c r="D3" s="114"/>
      <c r="E3" s="114"/>
      <c r="F3" s="114"/>
      <c r="G3" s="114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</row>
    <row r="4" spans="2:210" ht="14.1" customHeight="1" x14ac:dyDescent="0.2">
      <c r="B4" s="110" t="s">
        <v>999</v>
      </c>
      <c r="C4" s="111"/>
      <c r="D4" s="111"/>
      <c r="E4" s="111"/>
      <c r="F4" s="111"/>
      <c r="G4" s="111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</row>
    <row r="5" spans="2:210" ht="12.95" customHeight="1" x14ac:dyDescent="0.2">
      <c r="B5" s="110" t="s">
        <v>1000</v>
      </c>
      <c r="C5" s="114"/>
      <c r="D5" s="114"/>
      <c r="E5" s="114"/>
      <c r="F5" s="114"/>
      <c r="G5" s="114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</row>
    <row r="6" spans="2:210" ht="14.1" customHeight="1" x14ac:dyDescent="0.2">
      <c r="B6" s="110" t="s">
        <v>1001</v>
      </c>
      <c r="C6" s="111"/>
      <c r="D6" s="111"/>
      <c r="E6" s="111"/>
      <c r="F6" s="111"/>
      <c r="G6" s="111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</row>
    <row r="7" spans="2:210" ht="14.1" customHeight="1" x14ac:dyDescent="0.2">
      <c r="B7" s="78" t="s">
        <v>1002</v>
      </c>
      <c r="C7" s="22"/>
      <c r="D7" s="23"/>
      <c r="E7" s="24"/>
      <c r="F7" s="25"/>
      <c r="G7" s="26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</row>
    <row r="8" spans="2:210" ht="15" customHeight="1" x14ac:dyDescent="0.25">
      <c r="B8" s="28"/>
      <c r="C8" s="29"/>
      <c r="D8" s="30" t="s">
        <v>1007</v>
      </c>
      <c r="E8" s="29"/>
      <c r="F8" s="29"/>
      <c r="G8" s="31"/>
      <c r="H8" s="89"/>
    </row>
    <row r="9" spans="2:210" ht="15" customHeight="1" x14ac:dyDescent="0.25">
      <c r="B9" s="32"/>
      <c r="C9" s="33" t="s">
        <v>1064</v>
      </c>
      <c r="D9" s="34" t="s">
        <v>1008</v>
      </c>
      <c r="E9" s="33" t="s">
        <v>1009</v>
      </c>
      <c r="F9" s="33" t="s">
        <v>1010</v>
      </c>
      <c r="G9" s="33" t="s">
        <v>1065</v>
      </c>
      <c r="H9" s="90"/>
      <c r="I9" s="91">
        <v>160</v>
      </c>
      <c r="J9" s="91">
        <v>80</v>
      </c>
      <c r="K9" s="91">
        <v>40</v>
      </c>
      <c r="L9" s="91">
        <v>30</v>
      </c>
      <c r="M9" s="91">
        <v>20</v>
      </c>
      <c r="N9" s="91">
        <v>17</v>
      </c>
      <c r="O9" s="91">
        <v>15</v>
      </c>
      <c r="P9" s="91">
        <v>12</v>
      </c>
      <c r="Q9" s="91">
        <v>10</v>
      </c>
      <c r="R9" s="91" t="s">
        <v>1044</v>
      </c>
      <c r="S9" s="91" t="s">
        <v>1045</v>
      </c>
      <c r="T9" s="91" t="s">
        <v>1046</v>
      </c>
      <c r="U9" s="91" t="s">
        <v>1047</v>
      </c>
      <c r="V9" s="91" t="s">
        <v>1048</v>
      </c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</row>
    <row r="10" spans="2:210" ht="21" customHeight="1" x14ac:dyDescent="0.25">
      <c r="B10" s="76">
        <v>1</v>
      </c>
      <c r="C10" s="92"/>
      <c r="D10" s="93"/>
      <c r="E10" s="93"/>
      <c r="F10" s="93"/>
      <c r="G10" s="92"/>
      <c r="H10" s="94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2:210" ht="21" customHeight="1" x14ac:dyDescent="0.25">
      <c r="B11" s="76"/>
      <c r="C11" s="92"/>
      <c r="D11" s="93"/>
      <c r="E11" s="93"/>
      <c r="F11" s="93"/>
      <c r="G11" s="92"/>
      <c r="H11" s="94"/>
      <c r="I11" s="95"/>
      <c r="J11" s="95"/>
      <c r="K11" s="95"/>
      <c r="L11" s="95"/>
      <c r="M11" s="95"/>
      <c r="N11" s="95"/>
      <c r="O11" s="95"/>
      <c r="P11" s="95"/>
      <c r="Q11" s="95"/>
      <c r="R11" s="95"/>
    </row>
    <row r="12" spans="2:210" ht="21" customHeight="1" x14ac:dyDescent="0.25">
      <c r="B12" s="76"/>
      <c r="C12" s="92"/>
      <c r="D12" s="93"/>
      <c r="E12" s="93"/>
      <c r="F12" s="93"/>
      <c r="G12" s="92"/>
      <c r="H12" s="94"/>
      <c r="I12" s="95"/>
      <c r="J12" s="95"/>
      <c r="K12" s="95"/>
      <c r="L12" s="95"/>
      <c r="M12" s="95"/>
      <c r="N12" s="95"/>
      <c r="O12" s="95"/>
      <c r="P12" s="95"/>
      <c r="Q12" s="95"/>
      <c r="R12" s="95"/>
    </row>
    <row r="13" spans="2:210" ht="21" customHeight="1" x14ac:dyDescent="0.25">
      <c r="B13" s="76"/>
      <c r="C13" s="92"/>
      <c r="D13" s="93"/>
      <c r="E13" s="93"/>
      <c r="F13" s="93"/>
      <c r="G13" s="92"/>
      <c r="H13" s="94"/>
      <c r="I13" s="95"/>
      <c r="J13" s="95"/>
      <c r="K13" s="95"/>
      <c r="L13" s="95"/>
      <c r="M13" s="95"/>
      <c r="N13" s="95"/>
      <c r="O13" s="95"/>
      <c r="P13" s="95"/>
      <c r="Q13" s="95"/>
      <c r="R13" s="95"/>
    </row>
    <row r="14" spans="2:210" ht="21" customHeight="1" x14ac:dyDescent="0.25">
      <c r="B14" s="76"/>
      <c r="C14" s="92"/>
      <c r="D14" s="93"/>
      <c r="E14" s="93"/>
      <c r="F14" s="93"/>
      <c r="G14" s="92"/>
      <c r="H14" s="94"/>
      <c r="I14" s="95"/>
      <c r="J14" s="95"/>
      <c r="K14" s="95"/>
      <c r="L14" s="95"/>
      <c r="M14" s="95"/>
      <c r="N14" s="95"/>
      <c r="O14" s="95"/>
      <c r="P14" s="95"/>
      <c r="Q14" s="95"/>
      <c r="R14" s="95"/>
    </row>
    <row r="15" spans="2:210" ht="21" customHeight="1" x14ac:dyDescent="0.25">
      <c r="B15" s="76"/>
      <c r="C15" s="92"/>
      <c r="D15" s="93"/>
      <c r="E15" s="93"/>
      <c r="F15" s="93"/>
      <c r="G15" s="92"/>
      <c r="H15" s="94"/>
      <c r="I15" s="95"/>
      <c r="J15" s="95"/>
      <c r="K15" s="95"/>
      <c r="L15" s="95"/>
      <c r="M15" s="95"/>
      <c r="N15" s="95"/>
      <c r="O15" s="95"/>
      <c r="P15" s="95"/>
      <c r="Q15" s="95"/>
      <c r="R15" s="95"/>
    </row>
    <row r="16" spans="2:210" ht="21" customHeight="1" x14ac:dyDescent="0.25">
      <c r="B16" s="76"/>
      <c r="C16" s="92"/>
      <c r="D16" s="93"/>
      <c r="E16" s="93"/>
      <c r="F16" s="93"/>
      <c r="G16" s="92"/>
      <c r="H16" s="94"/>
      <c r="I16" s="95"/>
      <c r="J16" s="95"/>
      <c r="K16" s="95"/>
      <c r="L16" s="95"/>
      <c r="M16" s="95"/>
      <c r="N16" s="95"/>
      <c r="O16" s="95"/>
      <c r="P16" s="95"/>
      <c r="Q16" s="95"/>
      <c r="R16" s="95"/>
    </row>
    <row r="17" spans="2:18" ht="21" customHeight="1" x14ac:dyDescent="0.25">
      <c r="B17" s="76"/>
      <c r="C17" s="92"/>
      <c r="D17" s="93"/>
      <c r="E17" s="93"/>
      <c r="F17" s="93"/>
      <c r="G17" s="92"/>
      <c r="H17" s="94"/>
      <c r="I17" s="95"/>
      <c r="J17" s="95"/>
      <c r="K17" s="95"/>
      <c r="L17" s="95"/>
      <c r="M17" s="95"/>
      <c r="N17" s="95"/>
      <c r="O17" s="95"/>
      <c r="P17" s="95"/>
      <c r="Q17" s="95"/>
      <c r="R17" s="95"/>
    </row>
    <row r="18" spans="2:18" ht="21" customHeight="1" x14ac:dyDescent="0.25">
      <c r="B18" s="76"/>
      <c r="C18" s="92"/>
      <c r="D18" s="93"/>
      <c r="E18" s="93"/>
      <c r="F18" s="93"/>
      <c r="G18" s="92"/>
      <c r="H18" s="94"/>
      <c r="I18" s="95"/>
      <c r="J18" s="95"/>
      <c r="K18" s="95"/>
      <c r="L18" s="95"/>
      <c r="M18" s="95"/>
      <c r="N18" s="95"/>
      <c r="O18" s="95"/>
      <c r="P18" s="95"/>
      <c r="Q18" s="95"/>
      <c r="R18" s="95"/>
    </row>
    <row r="19" spans="2:18" ht="21" customHeight="1" x14ac:dyDescent="0.25">
      <c r="B19" s="76"/>
      <c r="C19" s="92"/>
      <c r="D19" s="93"/>
      <c r="E19" s="93"/>
      <c r="F19" s="93"/>
      <c r="G19" s="92"/>
      <c r="H19" s="94"/>
      <c r="I19" s="95"/>
      <c r="J19" s="95"/>
      <c r="K19" s="95"/>
      <c r="L19" s="95"/>
      <c r="M19" s="95"/>
      <c r="N19" s="95"/>
      <c r="O19" s="95"/>
      <c r="P19" s="95"/>
      <c r="Q19" s="95"/>
      <c r="R19" s="95"/>
    </row>
    <row r="20" spans="2:18" ht="20.100000000000001" customHeight="1" x14ac:dyDescent="0.25">
      <c r="B20" s="76"/>
      <c r="C20" s="92"/>
      <c r="D20" s="93"/>
      <c r="E20" s="93"/>
      <c r="F20" s="93"/>
      <c r="G20" s="92"/>
      <c r="H20" s="94"/>
      <c r="I20" s="95"/>
      <c r="J20" s="95"/>
      <c r="K20" s="95"/>
      <c r="L20" s="95"/>
      <c r="M20" s="95"/>
      <c r="N20" s="95"/>
      <c r="O20" s="95"/>
      <c r="P20" s="95"/>
      <c r="Q20" s="95"/>
      <c r="R20" s="95"/>
    </row>
    <row r="21" spans="2:18" ht="21" customHeight="1" x14ac:dyDescent="0.25">
      <c r="B21" s="76"/>
      <c r="C21" s="92"/>
      <c r="D21" s="93"/>
      <c r="E21" s="93"/>
      <c r="F21" s="93"/>
      <c r="G21" s="92"/>
      <c r="H21" s="94"/>
      <c r="I21" s="95"/>
      <c r="J21" s="95"/>
      <c r="K21" s="95"/>
      <c r="L21" s="95"/>
      <c r="M21" s="95"/>
      <c r="N21" s="95"/>
      <c r="O21" s="95"/>
      <c r="P21" s="95"/>
      <c r="Q21" s="95"/>
      <c r="R21" s="95"/>
    </row>
    <row r="22" spans="2:18" ht="21" customHeight="1" x14ac:dyDescent="0.25">
      <c r="B22" s="76"/>
      <c r="C22" s="92"/>
      <c r="D22" s="93"/>
      <c r="E22" s="93"/>
      <c r="F22" s="93"/>
      <c r="G22" s="92"/>
      <c r="H22" s="94"/>
      <c r="I22" s="95"/>
      <c r="J22" s="95"/>
      <c r="K22" s="95"/>
      <c r="L22" s="95"/>
      <c r="M22" s="95"/>
      <c r="N22" s="95"/>
      <c r="O22" s="95"/>
      <c r="P22" s="95"/>
      <c r="Q22" s="95"/>
      <c r="R22" s="95"/>
    </row>
    <row r="23" spans="2:18" ht="21" customHeight="1" x14ac:dyDescent="0.25">
      <c r="B23" s="76"/>
      <c r="C23" s="92"/>
      <c r="D23" s="93"/>
      <c r="E23" s="93"/>
      <c r="F23" s="93"/>
      <c r="G23" s="92"/>
      <c r="H23" s="94"/>
      <c r="I23" s="95"/>
      <c r="J23" s="95"/>
      <c r="K23" s="95"/>
      <c r="L23" s="95"/>
      <c r="M23" s="95"/>
      <c r="N23" s="95"/>
      <c r="O23" s="95"/>
      <c r="P23" s="95"/>
      <c r="Q23" s="95"/>
      <c r="R23" s="95"/>
    </row>
    <row r="24" spans="2:18" ht="21" customHeight="1" x14ac:dyDescent="0.25">
      <c r="B24" s="76"/>
      <c r="C24" s="92"/>
      <c r="D24" s="93"/>
      <c r="E24" s="93"/>
      <c r="F24" s="93"/>
      <c r="G24" s="96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</row>
    <row r="25" spans="2:18" ht="21" customHeight="1" x14ac:dyDescent="0.25">
      <c r="B25" s="76"/>
      <c r="C25" s="92"/>
      <c r="D25" s="93"/>
      <c r="E25" s="93"/>
      <c r="F25" s="93"/>
      <c r="G25" s="92"/>
      <c r="H25" s="94"/>
      <c r="I25" s="95"/>
      <c r="J25" s="95"/>
      <c r="K25" s="95"/>
      <c r="L25" s="95"/>
      <c r="M25" s="95"/>
      <c r="N25" s="95"/>
      <c r="O25" s="95"/>
      <c r="P25" s="95"/>
      <c r="Q25" s="95"/>
      <c r="R25" s="95"/>
    </row>
    <row r="26" spans="2:18" ht="21" customHeight="1" x14ac:dyDescent="0.25">
      <c r="B26" s="76"/>
      <c r="C26" s="92"/>
      <c r="D26" s="93"/>
      <c r="E26" s="93"/>
      <c r="F26" s="93"/>
      <c r="G26" s="92"/>
      <c r="H26" s="94"/>
      <c r="I26" s="95"/>
      <c r="J26" s="95"/>
      <c r="K26" s="95"/>
      <c r="L26" s="95"/>
      <c r="M26" s="95"/>
      <c r="N26" s="95"/>
      <c r="O26" s="95"/>
      <c r="P26" s="95"/>
      <c r="Q26" s="95"/>
      <c r="R26" s="95"/>
    </row>
    <row r="27" spans="2:18" ht="21" customHeight="1" x14ac:dyDescent="0.25">
      <c r="B27" s="76"/>
      <c r="C27" s="92"/>
      <c r="D27" s="93"/>
      <c r="E27" s="93"/>
      <c r="F27" s="93"/>
      <c r="G27" s="92"/>
      <c r="H27" s="94"/>
      <c r="I27" s="95"/>
      <c r="J27" s="95"/>
      <c r="K27" s="95"/>
      <c r="L27" s="95"/>
      <c r="M27" s="95"/>
      <c r="N27" s="95"/>
      <c r="O27" s="95"/>
      <c r="P27" s="95"/>
      <c r="Q27" s="95"/>
      <c r="R27" s="95"/>
    </row>
    <row r="28" spans="2:18" ht="21" customHeight="1" x14ac:dyDescent="0.25">
      <c r="B28" s="76"/>
      <c r="C28" s="92"/>
      <c r="D28" s="93"/>
      <c r="E28" s="93"/>
      <c r="F28" s="93"/>
      <c r="G28" s="92"/>
      <c r="H28" s="94"/>
      <c r="I28" s="95"/>
      <c r="J28" s="95"/>
      <c r="K28" s="95"/>
      <c r="L28" s="95"/>
      <c r="M28" s="95"/>
      <c r="N28" s="95"/>
      <c r="O28" s="95"/>
      <c r="P28" s="95"/>
      <c r="Q28" s="95"/>
      <c r="R28" s="95"/>
    </row>
    <row r="29" spans="2:18" ht="21" customHeight="1" x14ac:dyDescent="0.25">
      <c r="B29" s="76"/>
      <c r="C29" s="92"/>
      <c r="D29" s="93"/>
      <c r="E29" s="93"/>
      <c r="F29" s="93"/>
      <c r="G29" s="92"/>
      <c r="H29" s="94"/>
      <c r="I29" s="95"/>
      <c r="J29" s="95"/>
      <c r="K29" s="95"/>
      <c r="L29" s="95"/>
      <c r="M29" s="95"/>
      <c r="N29" s="95"/>
      <c r="O29" s="95"/>
      <c r="P29" s="95"/>
      <c r="Q29" s="95"/>
      <c r="R29" s="95"/>
    </row>
    <row r="30" spans="2:18" ht="21" customHeight="1" x14ac:dyDescent="0.25">
      <c r="B30" s="76"/>
      <c r="C30" s="92"/>
      <c r="D30" s="93"/>
      <c r="E30" s="93"/>
      <c r="F30" s="93"/>
      <c r="G30" s="92"/>
      <c r="H30" s="94"/>
      <c r="I30" s="95"/>
      <c r="J30" s="95"/>
      <c r="K30" s="95"/>
      <c r="L30" s="95"/>
      <c r="M30" s="95"/>
      <c r="N30" s="95"/>
      <c r="O30" s="95"/>
      <c r="P30" s="95"/>
      <c r="Q30" s="95"/>
      <c r="R30" s="95"/>
    </row>
    <row r="31" spans="2:18" ht="21" customHeight="1" x14ac:dyDescent="0.25">
      <c r="B31" s="76"/>
      <c r="C31" s="92"/>
      <c r="D31" s="93"/>
      <c r="E31" s="93"/>
      <c r="F31" s="93"/>
      <c r="G31" s="92"/>
      <c r="H31" s="94"/>
      <c r="I31" s="95"/>
      <c r="J31" s="95"/>
      <c r="K31" s="95"/>
      <c r="L31" s="95"/>
      <c r="M31" s="95"/>
      <c r="N31" s="95"/>
      <c r="O31" s="95"/>
      <c r="P31" s="95"/>
      <c r="Q31" s="95"/>
      <c r="R31" s="95"/>
    </row>
    <row r="32" spans="2:18" ht="21" customHeight="1" x14ac:dyDescent="0.25">
      <c r="B32" s="76"/>
      <c r="C32" s="92"/>
      <c r="D32" s="93"/>
      <c r="E32" s="93"/>
      <c r="F32" s="93"/>
      <c r="G32" s="92"/>
      <c r="H32" s="94"/>
      <c r="I32" s="95"/>
      <c r="J32" s="95"/>
      <c r="K32" s="95"/>
      <c r="L32" s="95"/>
      <c r="M32" s="95"/>
      <c r="N32" s="95"/>
      <c r="O32" s="95"/>
      <c r="P32" s="95"/>
      <c r="Q32" s="95"/>
      <c r="R32" s="95"/>
    </row>
    <row r="33" spans="2:18" ht="21" customHeight="1" x14ac:dyDescent="0.25">
      <c r="B33" s="76"/>
      <c r="C33" s="92"/>
      <c r="D33" s="93"/>
      <c r="E33" s="93"/>
      <c r="F33" s="93"/>
      <c r="G33" s="92"/>
      <c r="H33" s="94"/>
      <c r="I33" s="95"/>
      <c r="J33" s="95"/>
      <c r="K33" s="95"/>
      <c r="L33" s="95"/>
      <c r="M33" s="95"/>
      <c r="N33" s="95"/>
      <c r="O33" s="95"/>
      <c r="P33" s="95"/>
      <c r="Q33" s="95"/>
      <c r="R33" s="95"/>
    </row>
    <row r="34" spans="2:18" ht="21" customHeight="1" x14ac:dyDescent="0.25">
      <c r="B34" s="76"/>
      <c r="C34" s="92"/>
      <c r="D34" s="93"/>
      <c r="E34" s="93"/>
      <c r="F34" s="93"/>
      <c r="G34" s="92"/>
      <c r="H34" s="94"/>
      <c r="I34" s="95"/>
      <c r="J34" s="95"/>
      <c r="K34" s="95"/>
      <c r="L34" s="95"/>
      <c r="M34" s="95"/>
      <c r="N34" s="95"/>
      <c r="O34" s="95"/>
      <c r="P34" s="95"/>
      <c r="Q34" s="95"/>
      <c r="R34" s="95"/>
    </row>
    <row r="35" spans="2:18" ht="21" customHeight="1" x14ac:dyDescent="0.25">
      <c r="B35" s="76"/>
      <c r="C35" s="92"/>
      <c r="D35" s="93"/>
      <c r="E35" s="93"/>
      <c r="F35" s="93"/>
      <c r="G35" s="92"/>
      <c r="H35" s="94"/>
      <c r="I35" s="95"/>
      <c r="J35" s="95"/>
      <c r="K35" s="95"/>
      <c r="L35" s="95"/>
      <c r="M35" s="95"/>
      <c r="N35" s="95"/>
      <c r="O35" s="95"/>
      <c r="P35" s="95"/>
      <c r="Q35" s="95"/>
      <c r="R35" s="95"/>
    </row>
    <row r="36" spans="2:18" ht="21" customHeight="1" x14ac:dyDescent="0.25">
      <c r="B36" s="76"/>
      <c r="C36" s="92"/>
      <c r="D36" s="93"/>
      <c r="E36" s="93"/>
      <c r="F36" s="93"/>
      <c r="G36" s="92"/>
      <c r="H36" s="94"/>
      <c r="I36" s="95"/>
      <c r="J36" s="95"/>
      <c r="K36" s="95"/>
      <c r="L36" s="95"/>
      <c r="M36" s="95"/>
      <c r="N36" s="95"/>
      <c r="O36" s="95"/>
      <c r="P36" s="95"/>
      <c r="Q36" s="95"/>
      <c r="R36" s="95"/>
    </row>
    <row r="37" spans="2:18" ht="21" customHeight="1" x14ac:dyDescent="0.25">
      <c r="B37" s="76"/>
      <c r="C37" s="92"/>
      <c r="D37" s="93"/>
      <c r="E37" s="93"/>
      <c r="F37" s="93"/>
      <c r="G37" s="96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</row>
    <row r="38" spans="2:18" ht="21" customHeight="1" x14ac:dyDescent="0.25">
      <c r="B38" s="76"/>
      <c r="C38" s="92"/>
      <c r="D38" s="93"/>
      <c r="E38" s="93"/>
      <c r="F38" s="93"/>
      <c r="G38" s="92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</row>
    <row r="39" spans="2:18" ht="21" customHeight="1" x14ac:dyDescent="0.25">
      <c r="B39" s="76"/>
      <c r="C39" s="92"/>
      <c r="D39" s="93"/>
      <c r="E39" s="93"/>
      <c r="F39" s="93"/>
      <c r="G39" s="96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</row>
    <row r="40" spans="2:18" ht="21" customHeight="1" x14ac:dyDescent="0.25">
      <c r="B40" s="76"/>
      <c r="C40" s="92"/>
      <c r="D40" s="93"/>
      <c r="E40" s="93"/>
      <c r="F40" s="93"/>
      <c r="G40" s="92"/>
      <c r="H40" s="94"/>
      <c r="I40" s="95"/>
      <c r="J40" s="95"/>
      <c r="K40" s="95"/>
      <c r="L40" s="95"/>
      <c r="M40" s="95"/>
      <c r="N40" s="95"/>
      <c r="O40" s="95"/>
      <c r="P40" s="95"/>
      <c r="Q40" s="95"/>
      <c r="R40" s="95"/>
    </row>
    <row r="41" spans="2:18" ht="21" customHeight="1" x14ac:dyDescent="0.25">
      <c r="B41" s="76"/>
      <c r="C41" s="92"/>
      <c r="D41" s="93"/>
      <c r="E41" s="93"/>
      <c r="F41" s="93"/>
      <c r="G41" s="92"/>
      <c r="H41" s="94"/>
      <c r="I41" s="95"/>
      <c r="J41" s="95"/>
      <c r="K41" s="95"/>
      <c r="L41" s="95"/>
      <c r="M41" s="95"/>
      <c r="N41" s="95"/>
      <c r="O41" s="95"/>
      <c r="P41" s="95"/>
      <c r="Q41" s="95"/>
      <c r="R41" s="95"/>
    </row>
    <row r="42" spans="2:18" ht="21" customHeight="1" x14ac:dyDescent="0.25">
      <c r="B42" s="76"/>
      <c r="C42" s="92"/>
      <c r="D42" s="93"/>
      <c r="E42" s="93"/>
      <c r="F42" s="93"/>
      <c r="G42" s="92"/>
      <c r="H42" s="94"/>
      <c r="I42" s="95"/>
      <c r="J42" s="95"/>
      <c r="K42" s="95"/>
      <c r="L42" s="95"/>
      <c r="M42" s="95"/>
      <c r="N42" s="95"/>
      <c r="O42" s="95"/>
      <c r="P42" s="95"/>
      <c r="Q42" s="95"/>
      <c r="R42" s="95"/>
    </row>
    <row r="43" spans="2:18" ht="21" customHeight="1" x14ac:dyDescent="0.25">
      <c r="B43" s="76"/>
      <c r="C43" s="92"/>
      <c r="D43" s="93"/>
      <c r="E43" s="93"/>
      <c r="F43" s="93"/>
      <c r="G43" s="92"/>
      <c r="H43" s="94"/>
      <c r="I43" s="95"/>
      <c r="J43" s="95"/>
      <c r="K43" s="95"/>
      <c r="L43" s="95"/>
      <c r="M43" s="95"/>
      <c r="N43" s="95"/>
      <c r="O43" s="95"/>
      <c r="P43" s="95"/>
      <c r="Q43" s="95"/>
      <c r="R43" s="95"/>
    </row>
    <row r="44" spans="2:18" ht="21" customHeight="1" x14ac:dyDescent="0.25">
      <c r="B44" s="76"/>
      <c r="C44" s="92"/>
      <c r="D44" s="93"/>
      <c r="E44" s="93"/>
      <c r="F44" s="93"/>
      <c r="G44" s="92"/>
      <c r="H44" s="94"/>
      <c r="I44" s="95"/>
      <c r="J44" s="95"/>
      <c r="K44" s="95"/>
      <c r="L44" s="95"/>
      <c r="M44" s="95"/>
      <c r="N44" s="95"/>
      <c r="O44" s="95"/>
      <c r="P44" s="95"/>
      <c r="Q44" s="95"/>
      <c r="R44" s="95"/>
    </row>
    <row r="45" spans="2:18" ht="21" customHeight="1" x14ac:dyDescent="0.25">
      <c r="B45" s="76"/>
      <c r="C45" s="92"/>
      <c r="D45" s="93"/>
      <c r="E45" s="93"/>
      <c r="F45" s="93"/>
      <c r="G45" s="92"/>
      <c r="H45" s="94"/>
      <c r="I45" s="95"/>
      <c r="J45" s="95"/>
      <c r="K45" s="95"/>
      <c r="L45" s="95"/>
      <c r="M45" s="95"/>
      <c r="N45" s="95"/>
      <c r="O45" s="95"/>
      <c r="P45" s="95"/>
      <c r="Q45" s="95"/>
      <c r="R45" s="95"/>
    </row>
    <row r="46" spans="2:18" ht="21" customHeight="1" x14ac:dyDescent="0.25">
      <c r="B46" s="76"/>
      <c r="C46" s="92"/>
      <c r="D46" s="93"/>
      <c r="E46" s="93"/>
      <c r="F46" s="93"/>
      <c r="G46" s="92"/>
      <c r="H46" s="94"/>
      <c r="I46" s="95"/>
      <c r="J46" s="95"/>
      <c r="K46" s="95"/>
      <c r="L46" s="95"/>
      <c r="M46" s="95"/>
      <c r="N46" s="95"/>
      <c r="O46" s="95"/>
      <c r="P46" s="95"/>
      <c r="Q46" s="95"/>
      <c r="R46" s="95"/>
    </row>
    <row r="47" spans="2:18" ht="21" customHeight="1" x14ac:dyDescent="0.25">
      <c r="B47" s="76"/>
      <c r="C47" s="92"/>
      <c r="D47" s="93"/>
      <c r="E47" s="93"/>
      <c r="F47" s="93"/>
      <c r="G47" s="96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</row>
    <row r="48" spans="2:18" ht="21" customHeight="1" x14ac:dyDescent="0.25">
      <c r="B48" s="76"/>
      <c r="C48" s="92"/>
      <c r="D48" s="93"/>
      <c r="E48" s="93"/>
      <c r="F48" s="93"/>
      <c r="G48" s="96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</row>
    <row r="49" spans="2:22" ht="21" customHeight="1" x14ac:dyDescent="0.25">
      <c r="B49" s="76"/>
      <c r="C49" s="92"/>
      <c r="D49" s="93"/>
      <c r="E49" s="93"/>
      <c r="F49" s="93"/>
      <c r="G49" s="96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</row>
    <row r="50" spans="2:22" ht="21" customHeight="1" x14ac:dyDescent="0.25">
      <c r="B50" s="76"/>
      <c r="C50" s="97"/>
      <c r="D50" s="98"/>
      <c r="E50" s="98"/>
      <c r="F50" s="99"/>
      <c r="G50" s="96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</row>
    <row r="51" spans="2:22" ht="21" customHeight="1" x14ac:dyDescent="0.25">
      <c r="B51" s="81"/>
      <c r="C51" s="112" t="s">
        <v>1053</v>
      </c>
      <c r="D51" s="113"/>
      <c r="E51" s="113"/>
      <c r="F51" s="113"/>
      <c r="G51" s="100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</row>
    <row r="52" spans="2:22" ht="21" customHeight="1" x14ac:dyDescent="0.25">
      <c r="B52" s="76"/>
      <c r="C52" s="101"/>
      <c r="D52" s="102"/>
      <c r="E52" s="102"/>
      <c r="F52" s="102"/>
      <c r="G52" s="92"/>
      <c r="H52" s="94"/>
      <c r="I52" s="95"/>
      <c r="J52" s="95"/>
      <c r="K52" s="95"/>
      <c r="L52" s="95"/>
      <c r="M52" s="95"/>
      <c r="N52" s="95"/>
      <c r="O52" s="95"/>
      <c r="P52" s="95"/>
      <c r="Q52" s="95"/>
      <c r="R52" s="95"/>
    </row>
    <row r="53" spans="2:22" ht="21" customHeight="1" x14ac:dyDescent="0.25">
      <c r="B53" s="76"/>
      <c r="C53" s="92"/>
      <c r="D53" s="93"/>
      <c r="E53" s="93"/>
      <c r="F53" s="93"/>
      <c r="G53" s="96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</row>
    <row r="54" spans="2:22" ht="21" customHeight="1" x14ac:dyDescent="0.25">
      <c r="B54" s="76"/>
      <c r="C54" s="92"/>
      <c r="D54" s="93"/>
      <c r="E54" s="93"/>
      <c r="F54" s="93"/>
      <c r="G54" s="96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</row>
    <row r="55" spans="2:22" ht="21" customHeight="1" x14ac:dyDescent="0.25">
      <c r="B55" s="76"/>
      <c r="C55" s="92"/>
      <c r="D55" s="93"/>
      <c r="E55" s="93"/>
      <c r="F55" s="93"/>
      <c r="G55" s="96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</row>
    <row r="56" spans="2:22" ht="21" customHeight="1" x14ac:dyDescent="0.25">
      <c r="B56" s="76"/>
      <c r="C56" s="92"/>
      <c r="D56" s="93"/>
      <c r="E56" s="93"/>
      <c r="F56" s="93"/>
      <c r="G56" s="92"/>
      <c r="H56" s="94"/>
      <c r="I56" s="95"/>
      <c r="J56" s="95"/>
      <c r="K56" s="95"/>
      <c r="L56" s="95"/>
      <c r="M56" s="95"/>
      <c r="N56" s="95"/>
      <c r="O56" s="95"/>
      <c r="P56" s="95"/>
      <c r="Q56" s="95"/>
      <c r="R56" s="95"/>
    </row>
    <row r="57" spans="2:22" ht="21" customHeight="1" x14ac:dyDescent="0.25">
      <c r="B57" s="76"/>
      <c r="C57" s="92"/>
      <c r="D57" s="93"/>
      <c r="E57" s="93"/>
      <c r="F57" s="93"/>
      <c r="G57" s="96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</row>
    <row r="58" spans="2:22" ht="21" customHeight="1" x14ac:dyDescent="0.25">
      <c r="B58" s="76"/>
      <c r="C58" s="92"/>
      <c r="D58" s="93"/>
      <c r="E58" s="93"/>
      <c r="F58" s="93"/>
      <c r="G58" s="96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</row>
    <row r="59" spans="2:22" ht="21" customHeight="1" x14ac:dyDescent="0.25">
      <c r="B59" s="76"/>
      <c r="C59" s="92"/>
      <c r="D59" s="93"/>
      <c r="E59" s="93"/>
      <c r="F59" s="93"/>
      <c r="G59" s="96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</row>
    <row r="60" spans="2:22" ht="21" customHeight="1" x14ac:dyDescent="0.25">
      <c r="B60" s="76"/>
      <c r="C60" s="92"/>
      <c r="D60" s="93"/>
      <c r="E60" s="93"/>
      <c r="F60" s="93"/>
      <c r="G60" s="92"/>
      <c r="H60" s="94"/>
      <c r="I60" s="95"/>
      <c r="J60" s="95"/>
      <c r="K60" s="95"/>
      <c r="L60" s="95"/>
      <c r="M60" s="95"/>
      <c r="N60" s="95"/>
      <c r="O60" s="95"/>
      <c r="P60" s="95"/>
      <c r="Q60" s="95"/>
      <c r="R60" s="95"/>
    </row>
    <row r="61" spans="2:22" ht="21" customHeight="1" x14ac:dyDescent="0.25">
      <c r="B61" s="76"/>
      <c r="C61" s="92"/>
      <c r="D61" s="93"/>
      <c r="E61" s="93"/>
      <c r="F61" s="93"/>
      <c r="G61" s="92"/>
      <c r="H61" s="94"/>
      <c r="I61" s="95"/>
      <c r="J61" s="95"/>
      <c r="K61" s="95"/>
      <c r="L61" s="95"/>
      <c r="M61" s="95"/>
      <c r="N61" s="95"/>
      <c r="O61" s="95"/>
      <c r="P61" s="95"/>
      <c r="Q61" s="95"/>
      <c r="R61" s="95"/>
    </row>
    <row r="62" spans="2:22" ht="15.75" x14ac:dyDescent="0.25">
      <c r="B62" s="74"/>
      <c r="C62" s="94" t="s">
        <v>1005</v>
      </c>
      <c r="D62" s="103"/>
      <c r="E62" s="103"/>
      <c r="F62" s="103"/>
      <c r="G62" s="94"/>
      <c r="H62" s="95"/>
      <c r="I62" s="95">
        <f t="shared" ref="I62:P62" si="0">SUM(I10:I61)</f>
        <v>0</v>
      </c>
      <c r="J62" s="95">
        <f t="shared" si="0"/>
        <v>0</v>
      </c>
      <c r="K62" s="95">
        <f t="shared" si="0"/>
        <v>0</v>
      </c>
      <c r="L62" s="95">
        <f t="shared" si="0"/>
        <v>0</v>
      </c>
      <c r="M62" s="95">
        <f t="shared" si="0"/>
        <v>0</v>
      </c>
      <c r="N62" s="95">
        <f t="shared" si="0"/>
        <v>0</v>
      </c>
      <c r="O62" s="95">
        <f t="shared" si="0"/>
        <v>0</v>
      </c>
      <c r="P62" s="95">
        <f t="shared" si="0"/>
        <v>0</v>
      </c>
      <c r="Q62" s="95">
        <f>SUM(J62:P62)</f>
        <v>0</v>
      </c>
      <c r="R62" s="95">
        <f>SUM(R10:R61)</f>
        <v>0</v>
      </c>
      <c r="S62" s="95">
        <f>SUM(S10:S61)</f>
        <v>0</v>
      </c>
      <c r="T62" s="95">
        <f>SUM(T10:T61)</f>
        <v>0</v>
      </c>
      <c r="U62" s="95">
        <f>SUM(U10:U61)</f>
        <v>0</v>
      </c>
      <c r="V62" s="95">
        <f>SUM(V10:V61)</f>
        <v>0</v>
      </c>
    </row>
    <row r="63" spans="2:22" ht="15.75" x14ac:dyDescent="0.25">
      <c r="B63" s="38">
        <f>COUNT(B10:B61)</f>
        <v>1</v>
      </c>
      <c r="C63" s="38">
        <f>COUNTA(C10:C61)-1</f>
        <v>0</v>
      </c>
      <c r="D63" s="104"/>
      <c r="E63" s="104"/>
      <c r="F63" s="104"/>
      <c r="G63" s="10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</row>
    <row r="64" spans="2:22" x14ac:dyDescent="0.15">
      <c r="D64" s="79" t="s">
        <v>1054</v>
      </c>
      <c r="E64" s="80">
        <f>INDEX(I62:V62,1,1)</f>
        <v>0</v>
      </c>
      <c r="F64" s="79" t="s">
        <v>1049</v>
      </c>
      <c r="G64" s="80">
        <f>INDEX(I62:V62,1,11)</f>
        <v>0</v>
      </c>
    </row>
    <row r="65" spans="4:7" x14ac:dyDescent="0.15">
      <c r="D65" s="79" t="s">
        <v>1055</v>
      </c>
      <c r="E65" s="80">
        <f>INDEX(I62:V62,1,2)</f>
        <v>0</v>
      </c>
      <c r="F65" s="79" t="s">
        <v>1050</v>
      </c>
      <c r="G65" s="80">
        <f>INDEX(I62:V62,1,12)</f>
        <v>0</v>
      </c>
    </row>
    <row r="66" spans="4:7" x14ac:dyDescent="0.15">
      <c r="D66" s="79" t="s">
        <v>1056</v>
      </c>
      <c r="E66" s="80">
        <f>INDEX(I62:V62,1,3)</f>
        <v>0</v>
      </c>
      <c r="F66" s="79" t="s">
        <v>1051</v>
      </c>
      <c r="G66" s="80">
        <f>INDEX(I62:V62,1,13)</f>
        <v>0</v>
      </c>
    </row>
    <row r="67" spans="4:7" x14ac:dyDescent="0.15">
      <c r="D67" s="79" t="s">
        <v>1057</v>
      </c>
      <c r="E67" s="80">
        <f>INDEX(I62:V62,1,4)</f>
        <v>0</v>
      </c>
      <c r="F67" s="79" t="s">
        <v>1052</v>
      </c>
      <c r="G67" s="80">
        <f>INDEX(I62:V62,1,14)</f>
        <v>0</v>
      </c>
    </row>
    <row r="68" spans="4:7" x14ac:dyDescent="0.15">
      <c r="D68" s="79" t="s">
        <v>1058</v>
      </c>
      <c r="E68" s="80">
        <f>INDEX(I62:V62,1,5)</f>
        <v>0</v>
      </c>
    </row>
    <row r="69" spans="4:7" x14ac:dyDescent="0.15">
      <c r="D69" s="79" t="s">
        <v>1059</v>
      </c>
      <c r="E69" s="80">
        <f>INDEX(I62:V62,1,6)</f>
        <v>0</v>
      </c>
    </row>
    <row r="70" spans="4:7" x14ac:dyDescent="0.15">
      <c r="D70" s="79" t="s">
        <v>1060</v>
      </c>
      <c r="E70" s="80">
        <f>INDEX(I62:V62,1,7)</f>
        <v>0</v>
      </c>
    </row>
    <row r="71" spans="4:7" x14ac:dyDescent="0.15">
      <c r="D71" s="79" t="s">
        <v>1061</v>
      </c>
      <c r="E71" s="80">
        <f>INDEX(I62:V62,1,8)</f>
        <v>0</v>
      </c>
    </row>
    <row r="72" spans="4:7" x14ac:dyDescent="0.15">
      <c r="D72" s="79" t="s">
        <v>1062</v>
      </c>
      <c r="E72" s="80">
        <f>INDEX(I62:V62,1,9)</f>
        <v>0</v>
      </c>
    </row>
    <row r="73" spans="4:7" x14ac:dyDescent="0.15">
      <c r="D73" s="79" t="s">
        <v>1063</v>
      </c>
      <c r="E73" s="80">
        <f>INDEX(I62:V62,1,10)</f>
        <v>0</v>
      </c>
    </row>
  </sheetData>
  <mergeCells count="6">
    <mergeCell ref="B6:G6"/>
    <mergeCell ref="C51:F51"/>
    <mergeCell ref="B2:G2"/>
    <mergeCell ref="B3:G3"/>
    <mergeCell ref="B4:G4"/>
    <mergeCell ref="B5:G5"/>
  </mergeCells>
  <phoneticPr fontId="20"/>
  <pageMargins left="0.51181102362204722" right="0.23622047244094491" top="0.70866141732283472" bottom="0.55118110236220474" header="0" footer="0"/>
  <pageSetup paperSize="9" scale="11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B73"/>
  <sheetViews>
    <sheetView zoomScaleNormal="75" workbookViewId="0">
      <pane ySplit="9" topLeftCell="A10" activePane="bottomLeft" state="frozen"/>
      <selection pane="bottomLeft"/>
    </sheetView>
  </sheetViews>
  <sheetFormatPr defaultColWidth="10.6640625" defaultRowHeight="14.25" x14ac:dyDescent="0.15"/>
  <cols>
    <col min="1" max="1" width="1.77734375" style="1" customWidth="1"/>
    <col min="2" max="2" width="4.6640625" style="1" customWidth="1"/>
    <col min="3" max="3" width="12.6640625" style="1" customWidth="1"/>
    <col min="4" max="4" width="10.6640625" style="1" customWidth="1"/>
    <col min="5" max="6" width="6.6640625" style="1" customWidth="1"/>
    <col min="7" max="7" width="23.6640625" style="1" customWidth="1"/>
    <col min="8" max="8" width="3.6640625" style="1" customWidth="1"/>
    <col min="9" max="9" width="4.6640625" style="1" customWidth="1"/>
    <col min="10" max="10" width="5.6640625" style="1" customWidth="1"/>
    <col min="11" max="22" width="4.6640625" style="1" customWidth="1"/>
    <col min="23" max="16384" width="10.6640625" style="1"/>
  </cols>
  <sheetData>
    <row r="1" spans="2:210" ht="29.1" customHeight="1" x14ac:dyDescent="0.4">
      <c r="B1" s="15"/>
      <c r="C1" s="16" t="s">
        <v>1003</v>
      </c>
      <c r="D1" s="17" t="s">
        <v>1006</v>
      </c>
      <c r="E1" s="18"/>
      <c r="F1" s="19"/>
      <c r="G1" s="20" t="s">
        <v>1011</v>
      </c>
      <c r="H1" s="21"/>
      <c r="I1" s="2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</row>
    <row r="2" spans="2:210" ht="14.1" customHeight="1" x14ac:dyDescent="0.2">
      <c r="B2" s="110" t="s">
        <v>997</v>
      </c>
      <c r="C2" s="111"/>
      <c r="D2" s="111"/>
      <c r="E2" s="111"/>
      <c r="F2" s="111"/>
      <c r="G2" s="111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</row>
    <row r="3" spans="2:210" ht="14.1" customHeight="1" x14ac:dyDescent="0.2">
      <c r="B3" s="110" t="s">
        <v>998</v>
      </c>
      <c r="C3" s="114"/>
      <c r="D3" s="114"/>
      <c r="E3" s="114"/>
      <c r="F3" s="114"/>
      <c r="G3" s="114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</row>
    <row r="4" spans="2:210" ht="14.1" customHeight="1" x14ac:dyDescent="0.2">
      <c r="B4" s="110" t="s">
        <v>999</v>
      </c>
      <c r="C4" s="111"/>
      <c r="D4" s="111"/>
      <c r="E4" s="111"/>
      <c r="F4" s="111"/>
      <c r="G4" s="111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</row>
    <row r="5" spans="2:210" ht="12.95" customHeight="1" x14ac:dyDescent="0.2">
      <c r="B5" s="110" t="s">
        <v>1000</v>
      </c>
      <c r="C5" s="114"/>
      <c r="D5" s="114"/>
      <c r="E5" s="114"/>
      <c r="F5" s="114"/>
      <c r="G5" s="114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</row>
    <row r="6" spans="2:210" ht="14.1" customHeight="1" x14ac:dyDescent="0.2">
      <c r="B6" s="110" t="s">
        <v>1001</v>
      </c>
      <c r="C6" s="111"/>
      <c r="D6" s="111"/>
      <c r="E6" s="111"/>
      <c r="F6" s="111"/>
      <c r="G6" s="111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</row>
    <row r="7" spans="2:210" ht="14.1" customHeight="1" x14ac:dyDescent="0.2">
      <c r="B7" s="78" t="s">
        <v>1002</v>
      </c>
      <c r="C7" s="22"/>
      <c r="D7" s="23"/>
      <c r="E7" s="24"/>
      <c r="F7" s="25"/>
      <c r="G7" s="26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</row>
    <row r="8" spans="2:210" ht="15" customHeight="1" x14ac:dyDescent="0.25">
      <c r="B8" s="28"/>
      <c r="C8" s="29"/>
      <c r="D8" s="30" t="s">
        <v>1007</v>
      </c>
      <c r="E8" s="29"/>
      <c r="F8" s="29"/>
      <c r="G8" s="31"/>
      <c r="H8" s="8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</row>
    <row r="9" spans="2:210" ht="15" customHeight="1" x14ac:dyDescent="0.25">
      <c r="B9" s="32"/>
      <c r="C9" s="33" t="s">
        <v>1004</v>
      </c>
      <c r="D9" s="34" t="s">
        <v>1008</v>
      </c>
      <c r="E9" s="33" t="s">
        <v>1009</v>
      </c>
      <c r="F9" s="33" t="s">
        <v>1010</v>
      </c>
      <c r="G9" s="35" t="s">
        <v>1012</v>
      </c>
      <c r="H9" s="5"/>
      <c r="I9" s="6">
        <v>160</v>
      </c>
      <c r="J9" s="6">
        <v>80</v>
      </c>
      <c r="K9" s="6">
        <v>40</v>
      </c>
      <c r="L9" s="6">
        <v>30</v>
      </c>
      <c r="M9" s="6">
        <v>20</v>
      </c>
      <c r="N9" s="6">
        <v>17</v>
      </c>
      <c r="O9" s="6">
        <v>15</v>
      </c>
      <c r="P9" s="6">
        <v>12</v>
      </c>
      <c r="Q9" s="6">
        <v>10</v>
      </c>
      <c r="R9" s="6" t="s">
        <v>1044</v>
      </c>
      <c r="S9" s="6" t="s">
        <v>1045</v>
      </c>
      <c r="T9" s="6" t="s">
        <v>1046</v>
      </c>
      <c r="U9" s="6" t="s">
        <v>1047</v>
      </c>
      <c r="V9" s="6" t="s">
        <v>1048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</row>
    <row r="10" spans="2:210" ht="21" customHeight="1" x14ac:dyDescent="0.25">
      <c r="B10" s="76">
        <v>1</v>
      </c>
      <c r="C10" s="46"/>
      <c r="D10" s="77"/>
      <c r="E10" s="77"/>
      <c r="F10" s="77"/>
      <c r="G10" s="46"/>
      <c r="H10" s="73"/>
      <c r="I10" s="7"/>
      <c r="J10" s="7"/>
      <c r="K10" s="7"/>
      <c r="L10" s="7"/>
      <c r="M10" s="7"/>
      <c r="N10" s="7"/>
      <c r="O10" s="7"/>
      <c r="P10" s="7"/>
      <c r="Q10" s="7"/>
      <c r="R10" s="7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</row>
    <row r="11" spans="2:210" ht="21" customHeight="1" x14ac:dyDescent="0.25">
      <c r="B11" s="76"/>
      <c r="C11" s="46"/>
      <c r="D11" s="77"/>
      <c r="E11" s="77"/>
      <c r="F11" s="77"/>
      <c r="G11" s="46"/>
      <c r="H11" s="73"/>
      <c r="I11" s="7"/>
      <c r="J11" s="7"/>
      <c r="K11" s="7"/>
      <c r="L11" s="7"/>
      <c r="M11" s="7"/>
      <c r="N11" s="7"/>
      <c r="O11" s="7"/>
      <c r="P11" s="7"/>
      <c r="Q11" s="7"/>
      <c r="R11" s="7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</row>
    <row r="12" spans="2:210" ht="21" customHeight="1" x14ac:dyDescent="0.25">
      <c r="B12" s="76"/>
      <c r="C12" s="46"/>
      <c r="D12" s="77"/>
      <c r="E12" s="77"/>
      <c r="F12" s="77"/>
      <c r="G12" s="46"/>
      <c r="H12" s="73"/>
      <c r="I12" s="7"/>
      <c r="J12" s="7"/>
      <c r="K12" s="7"/>
      <c r="L12" s="7"/>
      <c r="M12" s="7"/>
      <c r="N12" s="7"/>
      <c r="O12" s="7"/>
      <c r="P12" s="7"/>
      <c r="Q12" s="7"/>
      <c r="R12" s="7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</row>
    <row r="13" spans="2:210" ht="21" customHeight="1" x14ac:dyDescent="0.25">
      <c r="B13" s="76"/>
      <c r="C13" s="46"/>
      <c r="D13" s="77"/>
      <c r="E13" s="77"/>
      <c r="F13" s="77"/>
      <c r="G13" s="46"/>
      <c r="H13" s="73"/>
      <c r="I13" s="7"/>
      <c r="J13" s="7"/>
      <c r="K13" s="7"/>
      <c r="L13" s="7"/>
      <c r="M13" s="7"/>
      <c r="N13" s="7"/>
      <c r="O13" s="7"/>
      <c r="P13" s="7"/>
      <c r="Q13" s="7"/>
      <c r="R13" s="7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</row>
    <row r="14" spans="2:210" ht="21" customHeight="1" x14ac:dyDescent="0.25">
      <c r="B14" s="76"/>
      <c r="C14" s="46"/>
      <c r="D14" s="77"/>
      <c r="E14" s="77"/>
      <c r="F14" s="77"/>
      <c r="G14" s="46"/>
      <c r="H14" s="73"/>
      <c r="I14" s="7"/>
      <c r="J14" s="7"/>
      <c r="K14" s="7"/>
      <c r="L14" s="7"/>
      <c r="M14" s="7"/>
      <c r="N14" s="7"/>
      <c r="O14" s="7"/>
      <c r="P14" s="7"/>
      <c r="Q14" s="7"/>
      <c r="R14" s="7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</row>
    <row r="15" spans="2:210" ht="21" customHeight="1" x14ac:dyDescent="0.25">
      <c r="B15" s="76"/>
      <c r="C15" s="46"/>
      <c r="D15" s="77"/>
      <c r="E15" s="77"/>
      <c r="F15" s="77"/>
      <c r="G15" s="46"/>
      <c r="H15" s="73"/>
      <c r="I15" s="7"/>
      <c r="J15" s="7"/>
      <c r="K15" s="7"/>
      <c r="L15" s="7"/>
      <c r="M15" s="7"/>
      <c r="N15" s="7"/>
      <c r="O15" s="7"/>
      <c r="P15" s="7"/>
      <c r="Q15" s="7"/>
      <c r="R15" s="7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</row>
    <row r="16" spans="2:210" ht="21" customHeight="1" x14ac:dyDescent="0.25">
      <c r="B16" s="76"/>
      <c r="C16" s="46"/>
      <c r="D16" s="77"/>
      <c r="E16" s="77"/>
      <c r="F16" s="77"/>
      <c r="G16" s="46"/>
      <c r="H16" s="73"/>
      <c r="I16" s="7"/>
      <c r="J16" s="7"/>
      <c r="K16" s="7"/>
      <c r="L16" s="7"/>
      <c r="M16" s="7"/>
      <c r="N16" s="7"/>
      <c r="O16" s="7"/>
      <c r="P16" s="7"/>
      <c r="Q16" s="7"/>
      <c r="R16" s="7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</row>
    <row r="17" spans="2:210" ht="21" customHeight="1" x14ac:dyDescent="0.25">
      <c r="B17" s="76"/>
      <c r="C17" s="46"/>
      <c r="D17" s="77"/>
      <c r="E17" s="77"/>
      <c r="F17" s="77"/>
      <c r="G17" s="46"/>
      <c r="H17" s="73"/>
      <c r="I17" s="7"/>
      <c r="J17" s="7"/>
      <c r="K17" s="7"/>
      <c r="L17" s="7"/>
      <c r="M17" s="7"/>
      <c r="N17" s="7"/>
      <c r="O17" s="7"/>
      <c r="P17" s="7"/>
      <c r="Q17" s="7"/>
      <c r="R17" s="7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</row>
    <row r="18" spans="2:210" ht="21" customHeight="1" x14ac:dyDescent="0.25">
      <c r="B18" s="76"/>
      <c r="C18" s="46"/>
      <c r="D18" s="77"/>
      <c r="E18" s="77"/>
      <c r="F18" s="77"/>
      <c r="G18" s="46"/>
      <c r="H18" s="73"/>
      <c r="I18" s="7"/>
      <c r="J18" s="7"/>
      <c r="K18" s="7"/>
      <c r="L18" s="7"/>
      <c r="M18" s="7"/>
      <c r="N18" s="7"/>
      <c r="O18" s="7"/>
      <c r="P18" s="7"/>
      <c r="Q18" s="7"/>
      <c r="R18" s="7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</row>
    <row r="19" spans="2:210" ht="21" customHeight="1" x14ac:dyDescent="0.25">
      <c r="B19" s="76"/>
      <c r="C19" s="46"/>
      <c r="D19" s="77"/>
      <c r="E19" s="77"/>
      <c r="F19" s="77"/>
      <c r="G19" s="46"/>
      <c r="H19" s="73"/>
      <c r="I19" s="7"/>
      <c r="J19" s="7"/>
      <c r="K19" s="7"/>
      <c r="L19" s="7"/>
      <c r="M19" s="7"/>
      <c r="N19" s="7"/>
      <c r="O19" s="7"/>
      <c r="P19" s="7"/>
      <c r="Q19" s="7"/>
      <c r="R19" s="7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</row>
    <row r="20" spans="2:210" ht="20.100000000000001" customHeight="1" x14ac:dyDescent="0.25">
      <c r="B20" s="76"/>
      <c r="C20" s="46"/>
      <c r="D20" s="77"/>
      <c r="E20" s="77"/>
      <c r="F20" s="77"/>
      <c r="G20" s="46"/>
      <c r="H20" s="73"/>
      <c r="I20" s="7"/>
      <c r="J20" s="7"/>
      <c r="K20" s="7"/>
      <c r="L20" s="7"/>
      <c r="M20" s="7"/>
      <c r="N20" s="7"/>
      <c r="O20" s="7"/>
      <c r="P20" s="7"/>
      <c r="Q20" s="7"/>
      <c r="R20" s="7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</row>
    <row r="21" spans="2:210" ht="21" customHeight="1" x14ac:dyDescent="0.25">
      <c r="B21" s="76"/>
      <c r="C21" s="46"/>
      <c r="D21" s="77"/>
      <c r="E21" s="77"/>
      <c r="F21" s="77"/>
      <c r="G21" s="46"/>
      <c r="H21" s="73"/>
      <c r="I21" s="7"/>
      <c r="J21" s="7"/>
      <c r="K21" s="7"/>
      <c r="L21" s="7"/>
      <c r="M21" s="7"/>
      <c r="N21" s="7"/>
      <c r="O21" s="7"/>
      <c r="P21" s="7"/>
      <c r="Q21" s="7"/>
      <c r="R21" s="7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</row>
    <row r="22" spans="2:210" ht="21" customHeight="1" x14ac:dyDescent="0.25">
      <c r="B22" s="76"/>
      <c r="C22" s="46"/>
      <c r="D22" s="77"/>
      <c r="E22" s="77"/>
      <c r="F22" s="77"/>
      <c r="G22" s="46"/>
      <c r="H22" s="73"/>
      <c r="I22" s="7"/>
      <c r="J22" s="7"/>
      <c r="K22" s="7"/>
      <c r="L22" s="7"/>
      <c r="M22" s="7"/>
      <c r="N22" s="7"/>
      <c r="O22" s="7"/>
      <c r="P22" s="7"/>
      <c r="Q22" s="7"/>
      <c r="R22" s="7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</row>
    <row r="23" spans="2:210" ht="21" customHeight="1" x14ac:dyDescent="0.25">
      <c r="B23" s="76"/>
      <c r="C23" s="46"/>
      <c r="D23" s="77"/>
      <c r="E23" s="77"/>
      <c r="F23" s="77"/>
      <c r="G23" s="46"/>
      <c r="H23" s="73"/>
      <c r="I23" s="7"/>
      <c r="J23" s="7"/>
      <c r="K23" s="7"/>
      <c r="L23" s="7"/>
      <c r="M23" s="7"/>
      <c r="N23" s="7"/>
      <c r="O23" s="7"/>
      <c r="P23" s="7"/>
      <c r="Q23" s="7"/>
      <c r="R23" s="7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</row>
    <row r="24" spans="2:210" ht="21" customHeight="1" x14ac:dyDescent="0.25">
      <c r="B24" s="76"/>
      <c r="C24" s="46"/>
      <c r="D24" s="77"/>
      <c r="E24" s="77"/>
      <c r="F24" s="77"/>
      <c r="G24" s="56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</row>
    <row r="25" spans="2:210" ht="21" customHeight="1" x14ac:dyDescent="0.25">
      <c r="B25" s="76"/>
      <c r="C25" s="46"/>
      <c r="D25" s="77"/>
      <c r="E25" s="77"/>
      <c r="F25" s="77"/>
      <c r="G25" s="46"/>
      <c r="H25" s="73"/>
      <c r="I25" s="7"/>
      <c r="J25" s="7"/>
      <c r="K25" s="7"/>
      <c r="L25" s="7"/>
      <c r="M25" s="7"/>
      <c r="N25" s="7"/>
      <c r="O25" s="7"/>
      <c r="P25" s="7"/>
      <c r="Q25" s="7"/>
      <c r="R25" s="7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</row>
    <row r="26" spans="2:210" ht="21" customHeight="1" x14ac:dyDescent="0.25">
      <c r="B26" s="76"/>
      <c r="C26" s="46"/>
      <c r="D26" s="77"/>
      <c r="E26" s="77"/>
      <c r="F26" s="77"/>
      <c r="G26" s="46"/>
      <c r="H26" s="73"/>
      <c r="I26" s="7"/>
      <c r="J26" s="7"/>
      <c r="K26" s="7"/>
      <c r="L26" s="7"/>
      <c r="M26" s="7"/>
      <c r="N26" s="7"/>
      <c r="O26" s="7"/>
      <c r="P26" s="7"/>
      <c r="Q26" s="7"/>
      <c r="R26" s="7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</row>
    <row r="27" spans="2:210" ht="21" customHeight="1" x14ac:dyDescent="0.25">
      <c r="B27" s="76"/>
      <c r="C27" s="46"/>
      <c r="D27" s="77"/>
      <c r="E27" s="77"/>
      <c r="F27" s="77"/>
      <c r="G27" s="46"/>
      <c r="H27" s="73"/>
      <c r="I27" s="7"/>
      <c r="J27" s="7"/>
      <c r="K27" s="7"/>
      <c r="L27" s="7"/>
      <c r="M27" s="7"/>
      <c r="N27" s="7"/>
      <c r="O27" s="7"/>
      <c r="P27" s="7"/>
      <c r="Q27" s="7"/>
      <c r="R27" s="7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</row>
    <row r="28" spans="2:210" ht="21" customHeight="1" x14ac:dyDescent="0.25">
      <c r="B28" s="76"/>
      <c r="C28" s="46"/>
      <c r="D28" s="77"/>
      <c r="E28" s="77"/>
      <c r="F28" s="77"/>
      <c r="G28" s="46"/>
      <c r="H28" s="73"/>
      <c r="I28" s="7"/>
      <c r="J28" s="7"/>
      <c r="K28" s="7"/>
      <c r="L28" s="7"/>
      <c r="M28" s="7"/>
      <c r="N28" s="7"/>
      <c r="O28" s="7"/>
      <c r="P28" s="7"/>
      <c r="Q28" s="7"/>
      <c r="R28" s="7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</row>
    <row r="29" spans="2:210" ht="21" customHeight="1" x14ac:dyDescent="0.25">
      <c r="B29" s="76"/>
      <c r="C29" s="46"/>
      <c r="D29" s="77"/>
      <c r="E29" s="77"/>
      <c r="F29" s="77"/>
      <c r="G29" s="46"/>
      <c r="H29" s="73"/>
      <c r="I29" s="7"/>
      <c r="J29" s="7"/>
      <c r="K29" s="7"/>
      <c r="L29" s="7"/>
      <c r="M29" s="7"/>
      <c r="N29" s="7"/>
      <c r="O29" s="7"/>
      <c r="P29" s="7"/>
      <c r="Q29" s="7"/>
      <c r="R29" s="7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</row>
    <row r="30" spans="2:210" ht="21" customHeight="1" x14ac:dyDescent="0.25">
      <c r="B30" s="76"/>
      <c r="C30" s="46"/>
      <c r="D30" s="77"/>
      <c r="E30" s="77"/>
      <c r="F30" s="77"/>
      <c r="G30" s="46"/>
      <c r="H30" s="73"/>
      <c r="I30" s="7"/>
      <c r="J30" s="7"/>
      <c r="K30" s="7"/>
      <c r="L30" s="7"/>
      <c r="M30" s="7"/>
      <c r="N30" s="7"/>
      <c r="O30" s="7"/>
      <c r="P30" s="7"/>
      <c r="Q30" s="7"/>
      <c r="R30" s="7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</row>
    <row r="31" spans="2:210" ht="21" customHeight="1" x14ac:dyDescent="0.25">
      <c r="B31" s="76"/>
      <c r="C31" s="46"/>
      <c r="D31" s="77"/>
      <c r="E31" s="77"/>
      <c r="F31" s="77"/>
      <c r="G31" s="46"/>
      <c r="H31" s="73"/>
      <c r="I31" s="7"/>
      <c r="J31" s="7"/>
      <c r="K31" s="7"/>
      <c r="L31" s="7"/>
      <c r="M31" s="7"/>
      <c r="N31" s="7"/>
      <c r="O31" s="7"/>
      <c r="P31" s="7"/>
      <c r="Q31" s="7"/>
      <c r="R31" s="7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</row>
    <row r="32" spans="2:210" ht="21" customHeight="1" x14ac:dyDescent="0.25">
      <c r="B32" s="76"/>
      <c r="C32" s="46"/>
      <c r="D32" s="77"/>
      <c r="E32" s="77"/>
      <c r="F32" s="77"/>
      <c r="G32" s="46"/>
      <c r="H32" s="73"/>
      <c r="I32" s="7"/>
      <c r="J32" s="7"/>
      <c r="K32" s="7"/>
      <c r="L32" s="7"/>
      <c r="M32" s="7"/>
      <c r="N32" s="7"/>
      <c r="O32" s="7"/>
      <c r="P32" s="7"/>
      <c r="Q32" s="7"/>
      <c r="R32" s="7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</row>
    <row r="33" spans="2:210" ht="21" customHeight="1" x14ac:dyDescent="0.25">
      <c r="B33" s="76"/>
      <c r="C33" s="46"/>
      <c r="D33" s="77"/>
      <c r="E33" s="77"/>
      <c r="F33" s="77"/>
      <c r="G33" s="46"/>
      <c r="H33" s="73"/>
      <c r="I33" s="7"/>
      <c r="J33" s="7"/>
      <c r="K33" s="7"/>
      <c r="L33" s="7"/>
      <c r="M33" s="7"/>
      <c r="N33" s="7"/>
      <c r="O33" s="7"/>
      <c r="P33" s="7"/>
      <c r="Q33" s="7"/>
      <c r="R33" s="7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</row>
    <row r="34" spans="2:210" ht="21" customHeight="1" x14ac:dyDescent="0.25">
      <c r="B34" s="76"/>
      <c r="C34" s="46"/>
      <c r="D34" s="77"/>
      <c r="E34" s="77"/>
      <c r="F34" s="77"/>
      <c r="G34" s="46"/>
      <c r="H34" s="73"/>
      <c r="I34" s="7"/>
      <c r="J34" s="7"/>
      <c r="K34" s="7"/>
      <c r="L34" s="7"/>
      <c r="M34" s="7"/>
      <c r="N34" s="7"/>
      <c r="O34" s="7"/>
      <c r="P34" s="7"/>
      <c r="Q34" s="7"/>
      <c r="R34" s="7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</row>
    <row r="35" spans="2:210" ht="21" customHeight="1" x14ac:dyDescent="0.25">
      <c r="B35" s="76"/>
      <c r="C35" s="46"/>
      <c r="D35" s="77"/>
      <c r="E35" s="77"/>
      <c r="F35" s="77"/>
      <c r="G35" s="46"/>
      <c r="H35" s="73"/>
      <c r="I35" s="7"/>
      <c r="J35" s="7"/>
      <c r="K35" s="7"/>
      <c r="L35" s="7"/>
      <c r="M35" s="7"/>
      <c r="N35" s="7"/>
      <c r="O35" s="7"/>
      <c r="P35" s="7"/>
      <c r="Q35" s="7"/>
      <c r="R35" s="7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</row>
    <row r="36" spans="2:210" ht="21" customHeight="1" x14ac:dyDescent="0.25">
      <c r="B36" s="76"/>
      <c r="C36" s="46"/>
      <c r="D36" s="77"/>
      <c r="E36" s="77"/>
      <c r="F36" s="77"/>
      <c r="G36" s="46"/>
      <c r="H36" s="73"/>
      <c r="I36" s="7"/>
      <c r="J36" s="7"/>
      <c r="K36" s="7"/>
      <c r="L36" s="7"/>
      <c r="M36" s="7"/>
      <c r="N36" s="7"/>
      <c r="O36" s="7"/>
      <c r="P36" s="7"/>
      <c r="Q36" s="7"/>
      <c r="R36" s="7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</row>
    <row r="37" spans="2:210" ht="21" customHeight="1" x14ac:dyDescent="0.25">
      <c r="B37" s="76"/>
      <c r="C37" s="46"/>
      <c r="D37" s="77"/>
      <c r="E37" s="77"/>
      <c r="F37" s="77"/>
      <c r="G37" s="56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</row>
    <row r="38" spans="2:210" ht="21" customHeight="1" x14ac:dyDescent="0.25">
      <c r="B38" s="76"/>
      <c r="C38" s="46"/>
      <c r="D38" s="77"/>
      <c r="E38" s="77"/>
      <c r="F38" s="77"/>
      <c r="G38" s="46"/>
      <c r="H38" s="73"/>
      <c r="I38" s="7"/>
      <c r="J38" s="7"/>
      <c r="K38" s="7"/>
      <c r="L38" s="7"/>
      <c r="M38" s="7"/>
      <c r="N38" s="7"/>
      <c r="O38" s="7"/>
      <c r="P38" s="7"/>
      <c r="Q38" s="7"/>
      <c r="R38" s="7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</row>
    <row r="39" spans="2:210" ht="21" customHeight="1" x14ac:dyDescent="0.25">
      <c r="B39" s="76"/>
      <c r="C39" s="46"/>
      <c r="D39" s="77"/>
      <c r="E39" s="77"/>
      <c r="F39" s="77"/>
      <c r="G39" s="5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</row>
    <row r="40" spans="2:210" ht="21" customHeight="1" x14ac:dyDescent="0.25">
      <c r="B40" s="76"/>
      <c r="C40" s="46"/>
      <c r="D40" s="77"/>
      <c r="E40" s="77"/>
      <c r="F40" s="77"/>
      <c r="G40" s="46"/>
      <c r="H40" s="73"/>
      <c r="I40" s="7"/>
      <c r="J40" s="7"/>
      <c r="K40" s="7"/>
      <c r="L40" s="7"/>
      <c r="M40" s="7"/>
      <c r="N40" s="7"/>
      <c r="O40" s="7"/>
      <c r="P40" s="7"/>
      <c r="Q40" s="7"/>
      <c r="R40" s="7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</row>
    <row r="41" spans="2:210" ht="21" customHeight="1" x14ac:dyDescent="0.25">
      <c r="B41" s="76"/>
      <c r="C41" s="46"/>
      <c r="D41" s="77"/>
      <c r="E41" s="77"/>
      <c r="F41" s="77"/>
      <c r="G41" s="46"/>
      <c r="H41" s="73"/>
      <c r="I41" s="7"/>
      <c r="J41" s="7"/>
      <c r="K41" s="7"/>
      <c r="L41" s="7"/>
      <c r="M41" s="7"/>
      <c r="N41" s="7"/>
      <c r="O41" s="7"/>
      <c r="P41" s="7"/>
      <c r="Q41" s="7"/>
      <c r="R41" s="7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</row>
    <row r="42" spans="2:210" ht="21" customHeight="1" x14ac:dyDescent="0.25">
      <c r="B42" s="76"/>
      <c r="C42" s="46"/>
      <c r="D42" s="77"/>
      <c r="E42" s="77"/>
      <c r="F42" s="77"/>
      <c r="G42" s="46"/>
      <c r="H42" s="73"/>
      <c r="I42" s="7"/>
      <c r="J42" s="7"/>
      <c r="K42" s="7"/>
      <c r="L42" s="7"/>
      <c r="M42" s="7"/>
      <c r="N42" s="7"/>
      <c r="O42" s="7"/>
      <c r="P42" s="7"/>
      <c r="Q42" s="7"/>
      <c r="R42" s="7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  <c r="GF42" s="21"/>
      <c r="GG42" s="21"/>
      <c r="GH42" s="21"/>
      <c r="GI42" s="21"/>
      <c r="GJ42" s="21"/>
      <c r="GK42" s="21"/>
      <c r="GL42" s="21"/>
      <c r="GM42" s="21"/>
      <c r="GN42" s="21"/>
      <c r="GO42" s="21"/>
      <c r="GP42" s="21"/>
      <c r="GQ42" s="21"/>
      <c r="GR42" s="21"/>
      <c r="GS42" s="21"/>
      <c r="GT42" s="21"/>
      <c r="GU42" s="21"/>
      <c r="GV42" s="21"/>
      <c r="GW42" s="21"/>
      <c r="GX42" s="21"/>
      <c r="GY42" s="21"/>
      <c r="GZ42" s="21"/>
      <c r="HA42" s="21"/>
      <c r="HB42" s="21"/>
    </row>
    <row r="43" spans="2:210" ht="21" customHeight="1" x14ac:dyDescent="0.25">
      <c r="B43" s="76"/>
      <c r="C43" s="46"/>
      <c r="D43" s="77"/>
      <c r="E43" s="77"/>
      <c r="F43" s="77"/>
      <c r="G43" s="46"/>
      <c r="H43" s="73"/>
      <c r="I43" s="7"/>
      <c r="J43" s="7"/>
      <c r="K43" s="7"/>
      <c r="L43" s="7"/>
      <c r="M43" s="7"/>
      <c r="N43" s="7"/>
      <c r="O43" s="7"/>
      <c r="P43" s="7"/>
      <c r="Q43" s="7"/>
      <c r="R43" s="7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</row>
    <row r="44" spans="2:210" ht="21" customHeight="1" x14ac:dyDescent="0.25">
      <c r="B44" s="76"/>
      <c r="C44" s="46"/>
      <c r="D44" s="77"/>
      <c r="E44" s="77"/>
      <c r="F44" s="77"/>
      <c r="G44" s="46"/>
      <c r="H44" s="73"/>
      <c r="I44" s="7"/>
      <c r="J44" s="7"/>
      <c r="K44" s="7"/>
      <c r="L44" s="7"/>
      <c r="M44" s="7"/>
      <c r="N44" s="7"/>
      <c r="O44" s="7"/>
      <c r="P44" s="7"/>
      <c r="Q44" s="7"/>
      <c r="R44" s="7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</row>
    <row r="45" spans="2:210" ht="21" customHeight="1" x14ac:dyDescent="0.25">
      <c r="B45" s="76"/>
      <c r="C45" s="46"/>
      <c r="D45" s="77"/>
      <c r="E45" s="77"/>
      <c r="F45" s="77"/>
      <c r="G45" s="46"/>
      <c r="H45" s="73"/>
      <c r="I45" s="7"/>
      <c r="J45" s="7"/>
      <c r="K45" s="7"/>
      <c r="L45" s="7"/>
      <c r="M45" s="7"/>
      <c r="N45" s="7"/>
      <c r="O45" s="7"/>
      <c r="P45" s="7"/>
      <c r="Q45" s="7"/>
      <c r="R45" s="7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</row>
    <row r="46" spans="2:210" ht="21" customHeight="1" x14ac:dyDescent="0.25">
      <c r="B46" s="76"/>
      <c r="C46" s="46"/>
      <c r="D46" s="77"/>
      <c r="E46" s="77"/>
      <c r="F46" s="77"/>
      <c r="G46" s="46"/>
      <c r="H46" s="73"/>
      <c r="I46" s="7"/>
      <c r="J46" s="7"/>
      <c r="K46" s="7"/>
      <c r="L46" s="7"/>
      <c r="M46" s="7"/>
      <c r="N46" s="7"/>
      <c r="O46" s="7"/>
      <c r="P46" s="7"/>
      <c r="Q46" s="7"/>
      <c r="R46" s="7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</row>
    <row r="47" spans="2:210" ht="21" customHeight="1" x14ac:dyDescent="0.25">
      <c r="B47" s="76"/>
      <c r="C47" s="46"/>
      <c r="D47" s="77"/>
      <c r="E47" s="77"/>
      <c r="F47" s="77"/>
      <c r="G47" s="56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  <c r="FV47" s="21"/>
      <c r="FW47" s="21"/>
      <c r="FX47" s="21"/>
      <c r="FY47" s="21"/>
      <c r="FZ47" s="2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</row>
    <row r="48" spans="2:210" ht="21" customHeight="1" x14ac:dyDescent="0.25">
      <c r="B48" s="76"/>
      <c r="C48" s="46"/>
      <c r="D48" s="77"/>
      <c r="E48" s="77"/>
      <c r="F48" s="77"/>
      <c r="G48" s="56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  <c r="FV48" s="21"/>
      <c r="FW48" s="21"/>
      <c r="FX48" s="21"/>
      <c r="FY48" s="21"/>
      <c r="FZ48" s="21"/>
      <c r="GA48" s="21"/>
      <c r="GB48" s="21"/>
      <c r="GC48" s="21"/>
      <c r="GD48" s="21"/>
      <c r="GE48" s="21"/>
      <c r="GF48" s="21"/>
      <c r="GG48" s="21"/>
      <c r="GH48" s="21"/>
      <c r="GI48" s="21"/>
      <c r="GJ48" s="21"/>
      <c r="GK48" s="21"/>
      <c r="GL48" s="21"/>
      <c r="GM48" s="21"/>
      <c r="GN48" s="21"/>
      <c r="GO48" s="21"/>
      <c r="GP48" s="21"/>
      <c r="GQ48" s="21"/>
      <c r="GR48" s="21"/>
      <c r="GS48" s="21"/>
      <c r="GT48" s="21"/>
      <c r="GU48" s="21"/>
      <c r="GV48" s="21"/>
      <c r="GW48" s="21"/>
      <c r="GX48" s="21"/>
      <c r="GY48" s="21"/>
      <c r="GZ48" s="21"/>
      <c r="HA48" s="21"/>
      <c r="HB48" s="21"/>
    </row>
    <row r="49" spans="2:210" ht="21" customHeight="1" x14ac:dyDescent="0.25">
      <c r="B49" s="76"/>
      <c r="C49" s="46"/>
      <c r="D49" s="77"/>
      <c r="E49" s="77"/>
      <c r="F49" s="77"/>
      <c r="G49" s="56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  <c r="FV49" s="21"/>
      <c r="FW49" s="21"/>
      <c r="FX49" s="21"/>
      <c r="FY49" s="21"/>
      <c r="FZ49" s="21"/>
      <c r="GA49" s="21"/>
      <c r="GB49" s="21"/>
      <c r="GC49" s="21"/>
      <c r="GD49" s="21"/>
      <c r="GE49" s="21"/>
      <c r="GF49" s="21"/>
      <c r="GG49" s="21"/>
      <c r="GH49" s="21"/>
      <c r="GI49" s="21"/>
      <c r="GJ49" s="21"/>
      <c r="GK49" s="21"/>
      <c r="GL49" s="21"/>
      <c r="GM49" s="21"/>
      <c r="GN49" s="21"/>
      <c r="GO49" s="21"/>
      <c r="GP49" s="21"/>
      <c r="GQ49" s="21"/>
      <c r="GR49" s="21"/>
      <c r="GS49" s="21"/>
      <c r="GT49" s="21"/>
      <c r="GU49" s="21"/>
      <c r="GV49" s="21"/>
      <c r="GW49" s="21"/>
      <c r="GX49" s="21"/>
      <c r="GY49" s="21"/>
      <c r="GZ49" s="21"/>
      <c r="HA49" s="21"/>
      <c r="HB49" s="21"/>
    </row>
    <row r="50" spans="2:210" ht="21" customHeight="1" x14ac:dyDescent="0.25">
      <c r="B50" s="76"/>
      <c r="C50" s="83"/>
      <c r="D50" s="84"/>
      <c r="E50" s="84"/>
      <c r="F50" s="85"/>
      <c r="G50" s="56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  <c r="FV50" s="21"/>
      <c r="FW50" s="21"/>
      <c r="FX50" s="21"/>
      <c r="FY50" s="21"/>
      <c r="FZ50" s="21"/>
      <c r="GA50" s="21"/>
      <c r="GB50" s="21"/>
      <c r="GC50" s="21"/>
      <c r="GD50" s="21"/>
      <c r="GE50" s="21"/>
      <c r="GF50" s="21"/>
      <c r="GG50" s="21"/>
      <c r="GH50" s="21"/>
      <c r="GI50" s="21"/>
      <c r="GJ50" s="21"/>
      <c r="GK50" s="21"/>
      <c r="GL50" s="21"/>
      <c r="GM50" s="21"/>
      <c r="GN50" s="21"/>
      <c r="GO50" s="21"/>
      <c r="GP50" s="21"/>
      <c r="GQ50" s="21"/>
      <c r="GR50" s="21"/>
      <c r="GS50" s="21"/>
      <c r="GT50" s="21"/>
      <c r="GU50" s="21"/>
      <c r="GV50" s="21"/>
      <c r="GW50" s="21"/>
      <c r="GX50" s="21"/>
      <c r="GY50" s="21"/>
      <c r="GZ50" s="21"/>
      <c r="HA50" s="21"/>
      <c r="HB50" s="21"/>
    </row>
    <row r="51" spans="2:210" ht="21" customHeight="1" x14ac:dyDescent="0.25">
      <c r="B51" s="81"/>
      <c r="C51" s="115" t="s">
        <v>1053</v>
      </c>
      <c r="D51" s="113"/>
      <c r="E51" s="113"/>
      <c r="F51" s="113"/>
      <c r="G51" s="82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  <c r="FV51" s="21"/>
      <c r="FW51" s="21"/>
      <c r="FX51" s="21"/>
      <c r="FY51" s="21"/>
      <c r="FZ51" s="21"/>
      <c r="GA51" s="21"/>
      <c r="GB51" s="21"/>
      <c r="GC51" s="21"/>
      <c r="GD51" s="21"/>
      <c r="GE51" s="21"/>
      <c r="GF51" s="21"/>
      <c r="GG51" s="21"/>
      <c r="GH51" s="21"/>
      <c r="GI51" s="21"/>
      <c r="GJ51" s="21"/>
      <c r="GK51" s="21"/>
      <c r="GL51" s="21"/>
      <c r="GM51" s="21"/>
      <c r="GN51" s="21"/>
      <c r="GO51" s="21"/>
      <c r="GP51" s="21"/>
      <c r="GQ51" s="21"/>
      <c r="GR51" s="21"/>
      <c r="GS51" s="21"/>
      <c r="GT51" s="21"/>
      <c r="GU51" s="21"/>
      <c r="GV51" s="21"/>
      <c r="GW51" s="21"/>
      <c r="GX51" s="21"/>
      <c r="GY51" s="21"/>
      <c r="GZ51" s="21"/>
      <c r="HA51" s="21"/>
      <c r="HB51" s="21"/>
    </row>
    <row r="52" spans="2:210" ht="21" customHeight="1" x14ac:dyDescent="0.25">
      <c r="B52" s="76"/>
      <c r="C52" s="86"/>
      <c r="D52" s="87"/>
      <c r="E52" s="87"/>
      <c r="F52" s="87"/>
      <c r="G52" s="46"/>
      <c r="H52" s="73"/>
      <c r="I52" s="7"/>
      <c r="J52" s="7"/>
      <c r="K52" s="7"/>
      <c r="L52" s="7"/>
      <c r="M52" s="7"/>
      <c r="N52" s="7"/>
      <c r="O52" s="7"/>
      <c r="P52" s="7"/>
      <c r="Q52" s="7"/>
      <c r="R52" s="7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  <c r="FV52" s="21"/>
      <c r="FW52" s="21"/>
      <c r="FX52" s="21"/>
      <c r="FY52" s="21"/>
      <c r="FZ52" s="21"/>
      <c r="GA52" s="21"/>
      <c r="GB52" s="21"/>
      <c r="GC52" s="21"/>
      <c r="GD52" s="21"/>
      <c r="GE52" s="21"/>
      <c r="GF52" s="21"/>
      <c r="GG52" s="21"/>
      <c r="GH52" s="21"/>
      <c r="GI52" s="21"/>
      <c r="GJ52" s="21"/>
      <c r="GK52" s="21"/>
      <c r="GL52" s="21"/>
      <c r="GM52" s="21"/>
      <c r="GN52" s="21"/>
      <c r="GO52" s="21"/>
      <c r="GP52" s="21"/>
      <c r="GQ52" s="21"/>
      <c r="GR52" s="21"/>
      <c r="GS52" s="21"/>
      <c r="GT52" s="21"/>
      <c r="GU52" s="21"/>
      <c r="GV52" s="21"/>
      <c r="GW52" s="21"/>
      <c r="GX52" s="21"/>
      <c r="GY52" s="21"/>
      <c r="GZ52" s="21"/>
      <c r="HA52" s="21"/>
      <c r="HB52" s="21"/>
    </row>
    <row r="53" spans="2:210" ht="21" customHeight="1" x14ac:dyDescent="0.25">
      <c r="B53" s="76"/>
      <c r="C53" s="46"/>
      <c r="D53" s="77"/>
      <c r="E53" s="77"/>
      <c r="F53" s="77"/>
      <c r="G53" s="56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</row>
    <row r="54" spans="2:210" ht="21" customHeight="1" x14ac:dyDescent="0.25">
      <c r="B54" s="76"/>
      <c r="C54" s="46"/>
      <c r="D54" s="77"/>
      <c r="E54" s="77"/>
      <c r="F54" s="77"/>
      <c r="G54" s="56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  <c r="FV54" s="21"/>
      <c r="FW54" s="21"/>
      <c r="FX54" s="21"/>
      <c r="FY54" s="21"/>
      <c r="FZ54" s="21"/>
      <c r="GA54" s="21"/>
      <c r="GB54" s="21"/>
      <c r="GC54" s="21"/>
      <c r="GD54" s="21"/>
      <c r="GE54" s="21"/>
      <c r="GF54" s="21"/>
      <c r="GG54" s="21"/>
      <c r="GH54" s="21"/>
      <c r="GI54" s="21"/>
      <c r="GJ54" s="21"/>
      <c r="GK54" s="21"/>
      <c r="GL54" s="21"/>
      <c r="GM54" s="21"/>
      <c r="GN54" s="21"/>
      <c r="GO54" s="21"/>
      <c r="GP54" s="21"/>
      <c r="GQ54" s="21"/>
      <c r="GR54" s="21"/>
      <c r="GS54" s="21"/>
      <c r="GT54" s="21"/>
      <c r="GU54" s="21"/>
      <c r="GV54" s="21"/>
      <c r="GW54" s="21"/>
      <c r="GX54" s="21"/>
      <c r="GY54" s="21"/>
      <c r="GZ54" s="21"/>
      <c r="HA54" s="21"/>
      <c r="HB54" s="21"/>
    </row>
    <row r="55" spans="2:210" ht="21" customHeight="1" x14ac:dyDescent="0.25">
      <c r="B55" s="76"/>
      <c r="C55" s="46"/>
      <c r="D55" s="77"/>
      <c r="E55" s="77"/>
      <c r="F55" s="77"/>
      <c r="G55" s="56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</row>
    <row r="56" spans="2:210" ht="21" customHeight="1" x14ac:dyDescent="0.25">
      <c r="B56" s="76"/>
      <c r="C56" s="46"/>
      <c r="D56" s="77"/>
      <c r="E56" s="77"/>
      <c r="F56" s="77"/>
      <c r="G56" s="46"/>
      <c r="H56" s="73"/>
      <c r="I56" s="7"/>
      <c r="J56" s="7"/>
      <c r="K56" s="7"/>
      <c r="L56" s="7"/>
      <c r="M56" s="7"/>
      <c r="N56" s="7"/>
      <c r="O56" s="7"/>
      <c r="P56" s="7"/>
      <c r="Q56" s="7"/>
      <c r="R56" s="7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  <c r="FV56" s="21"/>
      <c r="FW56" s="21"/>
      <c r="FX56" s="21"/>
      <c r="FY56" s="21"/>
      <c r="FZ56" s="21"/>
      <c r="GA56" s="21"/>
      <c r="GB56" s="21"/>
      <c r="GC56" s="21"/>
      <c r="GD56" s="21"/>
      <c r="GE56" s="21"/>
      <c r="GF56" s="21"/>
      <c r="GG56" s="21"/>
      <c r="GH56" s="21"/>
      <c r="GI56" s="21"/>
      <c r="GJ56" s="21"/>
      <c r="GK56" s="21"/>
      <c r="GL56" s="21"/>
      <c r="GM56" s="21"/>
      <c r="GN56" s="21"/>
      <c r="GO56" s="21"/>
      <c r="GP56" s="21"/>
      <c r="GQ56" s="21"/>
      <c r="GR56" s="21"/>
      <c r="GS56" s="21"/>
      <c r="GT56" s="21"/>
      <c r="GU56" s="21"/>
      <c r="GV56" s="21"/>
      <c r="GW56" s="21"/>
      <c r="GX56" s="21"/>
      <c r="GY56" s="21"/>
      <c r="GZ56" s="21"/>
      <c r="HA56" s="21"/>
      <c r="HB56" s="21"/>
    </row>
    <row r="57" spans="2:210" ht="21" customHeight="1" x14ac:dyDescent="0.25">
      <c r="B57" s="76"/>
      <c r="C57" s="46"/>
      <c r="D57" s="77"/>
      <c r="E57" s="77"/>
      <c r="F57" s="77"/>
      <c r="G57" s="56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  <c r="FV57" s="21"/>
      <c r="FW57" s="21"/>
      <c r="FX57" s="21"/>
      <c r="FY57" s="21"/>
      <c r="FZ57" s="21"/>
      <c r="GA57" s="21"/>
      <c r="GB57" s="21"/>
      <c r="GC57" s="21"/>
      <c r="GD57" s="21"/>
      <c r="GE57" s="21"/>
      <c r="GF57" s="21"/>
      <c r="GG57" s="21"/>
      <c r="GH57" s="21"/>
      <c r="GI57" s="21"/>
      <c r="GJ57" s="21"/>
      <c r="GK57" s="21"/>
      <c r="GL57" s="21"/>
      <c r="GM57" s="21"/>
      <c r="GN57" s="21"/>
      <c r="GO57" s="21"/>
      <c r="GP57" s="21"/>
      <c r="GQ57" s="21"/>
      <c r="GR57" s="21"/>
      <c r="GS57" s="21"/>
      <c r="GT57" s="21"/>
      <c r="GU57" s="21"/>
      <c r="GV57" s="21"/>
      <c r="GW57" s="21"/>
      <c r="GX57" s="21"/>
      <c r="GY57" s="21"/>
      <c r="GZ57" s="21"/>
      <c r="HA57" s="21"/>
      <c r="HB57" s="21"/>
    </row>
    <row r="58" spans="2:210" ht="21" customHeight="1" x14ac:dyDescent="0.25">
      <c r="B58" s="76"/>
      <c r="C58" s="46"/>
      <c r="D58" s="77"/>
      <c r="E58" s="77"/>
      <c r="F58" s="77"/>
      <c r="G58" s="56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</row>
    <row r="59" spans="2:210" ht="21" customHeight="1" x14ac:dyDescent="0.25">
      <c r="B59" s="76"/>
      <c r="C59" s="46"/>
      <c r="D59" s="77"/>
      <c r="E59" s="77"/>
      <c r="F59" s="77"/>
      <c r="G59" s="56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</row>
    <row r="60" spans="2:210" ht="21" customHeight="1" x14ac:dyDescent="0.25">
      <c r="B60" s="76"/>
      <c r="C60" s="46"/>
      <c r="D60" s="77"/>
      <c r="E60" s="77"/>
      <c r="F60" s="77"/>
      <c r="G60" s="46"/>
      <c r="H60" s="73"/>
      <c r="I60" s="7"/>
      <c r="J60" s="7"/>
      <c r="K60" s="7"/>
      <c r="L60" s="7"/>
      <c r="M60" s="7"/>
      <c r="N60" s="7"/>
      <c r="O60" s="7"/>
      <c r="P60" s="7"/>
      <c r="Q60" s="7"/>
      <c r="R60" s="7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  <c r="FV60" s="21"/>
      <c r="FW60" s="21"/>
      <c r="FX60" s="21"/>
      <c r="FY60" s="21"/>
      <c r="FZ60" s="21"/>
      <c r="GA60" s="21"/>
      <c r="GB60" s="21"/>
      <c r="GC60" s="21"/>
      <c r="GD60" s="21"/>
      <c r="GE60" s="21"/>
      <c r="GF60" s="21"/>
      <c r="GG60" s="21"/>
      <c r="GH60" s="21"/>
      <c r="GI60" s="21"/>
      <c r="GJ60" s="21"/>
      <c r="GK60" s="21"/>
      <c r="GL60" s="21"/>
      <c r="GM60" s="21"/>
      <c r="GN60" s="21"/>
      <c r="GO60" s="21"/>
      <c r="GP60" s="21"/>
      <c r="GQ60" s="21"/>
      <c r="GR60" s="21"/>
      <c r="GS60" s="21"/>
      <c r="GT60" s="21"/>
      <c r="GU60" s="21"/>
      <c r="GV60" s="21"/>
      <c r="GW60" s="21"/>
      <c r="GX60" s="21"/>
      <c r="GY60" s="21"/>
      <c r="GZ60" s="21"/>
      <c r="HA60" s="21"/>
      <c r="HB60" s="21"/>
    </row>
    <row r="61" spans="2:210" ht="21" customHeight="1" x14ac:dyDescent="0.25">
      <c r="B61" s="76"/>
      <c r="C61" s="46"/>
      <c r="D61" s="77"/>
      <c r="E61" s="77"/>
      <c r="F61" s="77"/>
      <c r="G61" s="46"/>
      <c r="H61" s="73"/>
      <c r="I61" s="7"/>
      <c r="J61" s="7"/>
      <c r="K61" s="7"/>
      <c r="L61" s="7"/>
      <c r="M61" s="7"/>
      <c r="N61" s="7"/>
      <c r="O61" s="7"/>
      <c r="P61" s="7"/>
      <c r="Q61" s="7"/>
      <c r="R61" s="7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  <c r="FV61" s="21"/>
      <c r="FW61" s="21"/>
      <c r="FX61" s="21"/>
      <c r="FY61" s="21"/>
      <c r="FZ61" s="21"/>
      <c r="GA61" s="21"/>
      <c r="GB61" s="21"/>
      <c r="GC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GP61" s="21"/>
      <c r="GQ61" s="21"/>
      <c r="GR61" s="21"/>
      <c r="GS61" s="21"/>
      <c r="GT61" s="21"/>
      <c r="GU61" s="21"/>
      <c r="GV61" s="21"/>
      <c r="GW61" s="21"/>
      <c r="GX61" s="21"/>
      <c r="GY61" s="21"/>
      <c r="GZ61" s="21"/>
      <c r="HA61" s="21"/>
      <c r="HB61" s="21"/>
    </row>
    <row r="62" spans="2:210" ht="15.75" x14ac:dyDescent="0.25">
      <c r="B62" s="74"/>
      <c r="C62" s="73" t="s">
        <v>1005</v>
      </c>
      <c r="D62" s="75"/>
      <c r="E62" s="75"/>
      <c r="F62" s="75"/>
      <c r="G62" s="73"/>
      <c r="H62" s="7"/>
      <c r="I62" s="7">
        <f t="shared" ref="I62:P62" si="0">SUM(I10:I61)</f>
        <v>0</v>
      </c>
      <c r="J62" s="7">
        <f t="shared" si="0"/>
        <v>0</v>
      </c>
      <c r="K62" s="7">
        <f t="shared" si="0"/>
        <v>0</v>
      </c>
      <c r="L62" s="7">
        <f t="shared" si="0"/>
        <v>0</v>
      </c>
      <c r="M62" s="7">
        <f t="shared" si="0"/>
        <v>0</v>
      </c>
      <c r="N62" s="7">
        <f t="shared" si="0"/>
        <v>0</v>
      </c>
      <c r="O62" s="7">
        <f t="shared" si="0"/>
        <v>0</v>
      </c>
      <c r="P62" s="7">
        <f t="shared" si="0"/>
        <v>0</v>
      </c>
      <c r="Q62" s="7">
        <f>SUM(J62:P62)</f>
        <v>0</v>
      </c>
      <c r="R62" s="7">
        <f>SUM(R10:R61)</f>
        <v>0</v>
      </c>
      <c r="S62" s="7">
        <f>SUM(S10:S61)</f>
        <v>0</v>
      </c>
      <c r="T62" s="7">
        <f>SUM(T10:T61)</f>
        <v>0</v>
      </c>
      <c r="U62" s="7">
        <f>SUM(U10:U61)</f>
        <v>0</v>
      </c>
      <c r="V62" s="7">
        <f>SUM(V10:V61)</f>
        <v>0</v>
      </c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  <c r="FV62" s="21"/>
      <c r="FW62" s="21"/>
      <c r="FX62" s="21"/>
      <c r="FY62" s="21"/>
      <c r="FZ62" s="21"/>
      <c r="GA62" s="21"/>
      <c r="GB62" s="21"/>
      <c r="GC62" s="21"/>
      <c r="GD62" s="21"/>
      <c r="GE62" s="21"/>
      <c r="GF62" s="21"/>
      <c r="GG62" s="21"/>
      <c r="GH62" s="21"/>
      <c r="GI62" s="21"/>
      <c r="GJ62" s="21"/>
      <c r="GK62" s="21"/>
      <c r="GL62" s="21"/>
      <c r="GM62" s="21"/>
      <c r="GN62" s="21"/>
      <c r="GO62" s="21"/>
      <c r="GP62" s="21"/>
      <c r="GQ62" s="21"/>
      <c r="GR62" s="21"/>
      <c r="GS62" s="21"/>
      <c r="GT62" s="21"/>
      <c r="GU62" s="21"/>
      <c r="GV62" s="21"/>
      <c r="GW62" s="21"/>
      <c r="GX62" s="21"/>
      <c r="GY62" s="21"/>
      <c r="GZ62" s="21"/>
      <c r="HA62" s="21"/>
      <c r="HB62" s="21"/>
    </row>
    <row r="63" spans="2:210" ht="15.75" x14ac:dyDescent="0.25">
      <c r="B63" s="38">
        <f>COUNT(B10:B61)</f>
        <v>1</v>
      </c>
      <c r="C63" s="38">
        <f>COUNTA(C10:C61)-1</f>
        <v>0</v>
      </c>
      <c r="D63" s="37"/>
      <c r="E63" s="37"/>
      <c r="F63" s="37"/>
      <c r="G63" s="36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  <c r="FV63" s="21"/>
      <c r="FW63" s="21"/>
      <c r="FX63" s="21"/>
      <c r="FY63" s="21"/>
      <c r="FZ63" s="21"/>
      <c r="GA63" s="21"/>
      <c r="GB63" s="21"/>
      <c r="GC63" s="21"/>
      <c r="GD63" s="21"/>
      <c r="GE63" s="21"/>
      <c r="GF63" s="21"/>
      <c r="GG63" s="21"/>
      <c r="GH63" s="21"/>
      <c r="GI63" s="21"/>
      <c r="GJ63" s="21"/>
      <c r="GK63" s="21"/>
      <c r="GL63" s="21"/>
      <c r="GM63" s="21"/>
      <c r="GN63" s="21"/>
      <c r="GO63" s="21"/>
      <c r="GP63" s="21"/>
      <c r="GQ63" s="21"/>
      <c r="GR63" s="21"/>
      <c r="GS63" s="21"/>
      <c r="GT63" s="21"/>
      <c r="GU63" s="21"/>
      <c r="GV63" s="21"/>
      <c r="GW63" s="21"/>
      <c r="GX63" s="21"/>
      <c r="GY63" s="21"/>
      <c r="GZ63" s="21"/>
      <c r="HA63" s="21"/>
      <c r="HB63" s="21"/>
    </row>
    <row r="64" spans="2:210" x14ac:dyDescent="0.15">
      <c r="D64" s="79" t="s">
        <v>1034</v>
      </c>
      <c r="E64" s="80">
        <f>INDEX(I62:V62,1,1)</f>
        <v>0</v>
      </c>
      <c r="F64" s="79" t="s">
        <v>1049</v>
      </c>
      <c r="G64" s="80">
        <f>INDEX(I62:V62,1,11)</f>
        <v>0</v>
      </c>
    </row>
    <row r="65" spans="4:7" x14ac:dyDescent="0.15">
      <c r="D65" s="79" t="s">
        <v>1035</v>
      </c>
      <c r="E65" s="80">
        <f>INDEX(I62:V62,1,2)</f>
        <v>0</v>
      </c>
      <c r="F65" s="79" t="s">
        <v>1050</v>
      </c>
      <c r="G65" s="80">
        <f>INDEX(I62:V62,1,12)</f>
        <v>0</v>
      </c>
    </row>
    <row r="66" spans="4:7" x14ac:dyDescent="0.15">
      <c r="D66" s="79" t="s">
        <v>1036</v>
      </c>
      <c r="E66" s="80">
        <f>INDEX(I62:V62,1,3)</f>
        <v>0</v>
      </c>
      <c r="F66" s="79" t="s">
        <v>1051</v>
      </c>
      <c r="G66" s="80">
        <f>INDEX(I62:V62,1,13)</f>
        <v>0</v>
      </c>
    </row>
    <row r="67" spans="4:7" x14ac:dyDescent="0.15">
      <c r="D67" s="79" t="s">
        <v>1037</v>
      </c>
      <c r="E67" s="80">
        <f>INDEX(I62:V62,1,4)</f>
        <v>0</v>
      </c>
      <c r="F67" s="79" t="s">
        <v>1052</v>
      </c>
      <c r="G67" s="80">
        <f>INDEX(I62:V62,1,14)</f>
        <v>0</v>
      </c>
    </row>
    <row r="68" spans="4:7" x14ac:dyDescent="0.15">
      <c r="D68" s="79" t="s">
        <v>1038</v>
      </c>
      <c r="E68" s="80">
        <f>INDEX(I62:V62,1,5)</f>
        <v>0</v>
      </c>
    </row>
    <row r="69" spans="4:7" x14ac:dyDescent="0.15">
      <c r="D69" s="79" t="s">
        <v>1039</v>
      </c>
      <c r="E69" s="80">
        <f>INDEX(I62:V62,1,6)</f>
        <v>0</v>
      </c>
    </row>
    <row r="70" spans="4:7" x14ac:dyDescent="0.15">
      <c r="D70" s="79" t="s">
        <v>1040</v>
      </c>
      <c r="E70" s="80">
        <f>INDEX(I62:V62,1,7)</f>
        <v>0</v>
      </c>
    </row>
    <row r="71" spans="4:7" x14ac:dyDescent="0.15">
      <c r="D71" s="79" t="s">
        <v>1041</v>
      </c>
      <c r="E71" s="80">
        <f>INDEX(I62:V62,1,8)</f>
        <v>0</v>
      </c>
    </row>
    <row r="72" spans="4:7" x14ac:dyDescent="0.15">
      <c r="D72" s="79" t="s">
        <v>1042</v>
      </c>
      <c r="E72" s="80">
        <f>INDEX(I62:V62,1,9)</f>
        <v>0</v>
      </c>
    </row>
    <row r="73" spans="4:7" x14ac:dyDescent="0.15">
      <c r="D73" s="79" t="s">
        <v>1043</v>
      </c>
      <c r="E73" s="80">
        <f>INDEX(I62:V62,1,10)</f>
        <v>0</v>
      </c>
    </row>
  </sheetData>
  <mergeCells count="6">
    <mergeCell ref="B6:G6"/>
    <mergeCell ref="C51:F51"/>
    <mergeCell ref="B2:G2"/>
    <mergeCell ref="B3:G3"/>
    <mergeCell ref="B4:G4"/>
    <mergeCell ref="B5:G5"/>
  </mergeCells>
  <phoneticPr fontId="20"/>
  <pageMargins left="0.51180555555555551" right="0.2361111111111111" top="0.70833333333333337" bottom="0.55138888888888893" header="0" footer="0"/>
  <pageSetup paperSize="9" scale="118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DXCC Check list</vt:lpstr>
      <vt:lpstr>Endorsment List</vt:lpstr>
      <vt:lpstr>Endorsement List 2</vt:lpstr>
      <vt:lpstr>'DXCC Check list'!Print_Titles</vt:lpstr>
      <vt:lpstr>'Endorsement List 2'!Print_Titles</vt:lpstr>
      <vt:lpstr>'Endorsment List'!Print_Titles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JA7IC</dc:creator>
  <cp:keywords/>
  <dc:description/>
  <cp:lastModifiedBy>Terry</cp:lastModifiedBy>
  <cp:lastPrinted>2008-05-13T15:29:58Z</cp:lastPrinted>
  <dcterms:created xsi:type="dcterms:W3CDTF">2017-04-18T22:50:15Z</dcterms:created>
  <dcterms:modified xsi:type="dcterms:W3CDTF">2018-02-04T00:28:08Z</dcterms:modified>
</cp:coreProperties>
</file>